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updateLinks="never" defaultThemeVersion="166925"/>
  <mc:AlternateContent xmlns:mc="http://schemas.openxmlformats.org/markup-compatibility/2006">
    <mc:Choice Requires="x15">
      <x15ac:absPath xmlns:x15ac="http://schemas.microsoft.com/office/spreadsheetml/2010/11/ac" url="C:\Users\LTROVATO\Documents\"/>
    </mc:Choice>
  </mc:AlternateContent>
  <xr:revisionPtr revIDLastSave="0" documentId="8_{1DF22218-6EA5-41B0-B36F-72CD570AE7AB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Bilancio riclassificato 2 liv." sheetId="4" r:id="rId1"/>
    <sheet name="bilancio riclassificato 3 liv." sheetId="5" r:id="rId2"/>
    <sheet name="bilancio riclassificato 4 liv." sheetId="6" r:id="rId3"/>
    <sheet name="bilancio riclassificato 5 liv." sheetId="7" r:id="rId4"/>
    <sheet name="variazioni eservizio precedente" sheetId="8" r:id="rId5"/>
    <sheet name="Prospetto residui" sheetId="9" r:id="rId6"/>
    <sheet name="conto patrimonio" sheetId="1" r:id="rId7"/>
    <sheet name="situazione finanziaria" sheetId="2" r:id="rId8"/>
    <sheet name="riconciliazione bancaria" sheetId="3" r:id="rId9"/>
    <sheet name="Stato patrimoniale" sheetId="10" r:id="rId10"/>
    <sheet name="Conto economico" sheetId="11" r:id="rId11"/>
    <sheet name="Prosp.conc. entrate spese" sheetId="12" r:id="rId12"/>
    <sheet name="Prosp.conc. patrimonio" sheetId="13" r:id="rId13"/>
    <sheet name="indicatori di bilancio" sheetId="16" r:id="rId14"/>
    <sheet name="Siope spese" sheetId="17" r:id="rId15"/>
    <sheet name="Siope entrate" sheetId="18" r:id="rId16"/>
  </sheets>
  <externalReferences>
    <externalReference r:id="rId17"/>
    <externalReference r:id="rId18"/>
  </externalReferences>
  <definedNames>
    <definedName name="_xlnm._FilterDatabase" localSheetId="0" hidden="1">'Bilancio riclassificato 2 liv.'!$A$3:$D$38</definedName>
    <definedName name="_xlnm._FilterDatabase" localSheetId="1" hidden="1">'bilancio riclassificato 3 liv.'!$A$3:$D$124</definedName>
    <definedName name="_xlnm._FilterDatabase" localSheetId="2" hidden="1">'bilancio riclassificato 4 liv.'!$A$3:$D$134</definedName>
    <definedName name="_xlnm._FilterDatabase" localSheetId="3" hidden="1">'bilancio riclassificato 5 liv.'!$A$3:$E$622</definedName>
    <definedName name="_xlnm._FilterDatabase" localSheetId="5" hidden="1">'Prospetto residui'!$A$5:$D$638</definedName>
    <definedName name="_xlnm._FilterDatabase" localSheetId="4" hidden="1">'variazioni eservizio precedente'!$A$5:$D$637</definedName>
    <definedName name="_xlnm.Print_Area" localSheetId="10">'Conto economico'!$A$1:$L$302</definedName>
    <definedName name="_xlnm.Print_Area" localSheetId="6">'conto patrimonio'!$A$1:$E$53</definedName>
    <definedName name="_xlnm.Print_Area" localSheetId="13">'indicatori di bilancio'!$A$1:$B$70</definedName>
    <definedName name="_xlnm.Print_Area" localSheetId="12">'Prosp.conc. patrimonio'!$A$1:$E$54</definedName>
    <definedName name="_xlnm.Print_Area" localSheetId="8">'riconciliazione bancaria'!$A$4:$D$25</definedName>
    <definedName name="_xlnm.Print_Area" localSheetId="9">'Stato patrimoniale'!$A$1:$J$117</definedName>
    <definedName name="cassa" localSheetId="0">[1]riepilogo!#REF!</definedName>
    <definedName name="cassa" localSheetId="1">[1]riepilogo!#REF!</definedName>
    <definedName name="cassa" localSheetId="2">[1]riepilogo!#REF!</definedName>
    <definedName name="cassa" localSheetId="13">[2]riepilogo!#REF!</definedName>
    <definedName name="cassa" localSheetId="5">[1]riepilogo!#REF!</definedName>
    <definedName name="cassa">[1]riepilogo!#REF!</definedName>
    <definedName name="_xlnm.Print_Titles" localSheetId="0">'Bilancio riclassificato 2 liv.'!$1:$3</definedName>
    <definedName name="_xlnm.Print_Titles" localSheetId="1">'bilancio riclassificato 3 liv.'!$1:$3</definedName>
    <definedName name="_xlnm.Print_Titles" localSheetId="2">'bilancio riclassificato 4 liv.'!$48:$50</definedName>
    <definedName name="_xlnm.Print_Titles" localSheetId="3">'bilancio riclassificato 5 liv.'!$243:$245</definedName>
    <definedName name="_xlnm.Print_Titles" localSheetId="10">'Conto economico'!$1:$8</definedName>
    <definedName name="_xlnm.Print_Titles" localSheetId="9">'Stato patrimoniale'!$1:$7</definedName>
    <definedName name="_xlnm.Print_Titles" localSheetId="4">'variazioni eservizio precedente'!$243:$245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5" i="4" l="1"/>
  <c r="O12" i="4"/>
  <c r="J9" i="4"/>
  <c r="J8" i="4"/>
  <c r="M7" i="4"/>
  <c r="M6" i="4"/>
  <c r="J36" i="4"/>
  <c r="J35" i="4" s="1"/>
  <c r="M32" i="4"/>
  <c r="J32" i="4"/>
  <c r="N31" i="4"/>
  <c r="N30" i="4"/>
  <c r="N29" i="4"/>
  <c r="N28" i="4"/>
  <c r="K27" i="4"/>
  <c r="J27" i="4"/>
  <c r="K25" i="4"/>
  <c r="J25" i="4"/>
  <c r="P17" i="4"/>
  <c r="O17" i="4"/>
  <c r="M17" i="4"/>
  <c r="L17" i="4"/>
  <c r="K17" i="4"/>
  <c r="J17" i="4"/>
  <c r="K12" i="4"/>
  <c r="N7" i="4"/>
  <c r="N6" i="4"/>
  <c r="P4" i="4"/>
  <c r="O4" i="4"/>
  <c r="M4" i="4"/>
  <c r="L4" i="4"/>
  <c r="K4" i="4"/>
  <c r="J4" i="4"/>
  <c r="N4" i="4" l="1"/>
  <c r="K11" i="4"/>
  <c r="J7" i="4"/>
  <c r="L7" i="4"/>
  <c r="O11" i="4"/>
  <c r="J12" i="4"/>
  <c r="J33" i="4"/>
  <c r="L27" i="4"/>
  <c r="J34" i="4"/>
  <c r="J14" i="4" l="1"/>
  <c r="M27" i="4"/>
  <c r="N27" i="4" s="1"/>
  <c r="L6" i="4"/>
  <c r="M12" i="4"/>
  <c r="O32" i="4"/>
  <c r="K32" i="4"/>
  <c r="O10" i="4"/>
  <c r="K10" i="4"/>
  <c r="J26" i="4"/>
  <c r="P7" i="4"/>
  <c r="L11" i="4"/>
  <c r="J11" i="4"/>
  <c r="J10" i="4"/>
  <c r="K7" i="4"/>
  <c r="J6" i="4"/>
  <c r="O7" i="4"/>
  <c r="O9" i="4"/>
  <c r="K9" i="4"/>
  <c r="L10" i="4" l="1"/>
  <c r="L36" i="4"/>
  <c r="O38" i="4"/>
  <c r="O37" i="4" s="1"/>
  <c r="K38" i="4"/>
  <c r="K37" i="4" s="1"/>
  <c r="K6" i="4"/>
  <c r="J13" i="4"/>
  <c r="J15" i="4" s="1"/>
  <c r="O6" i="4"/>
  <c r="J24" i="4"/>
  <c r="J23" i="4" s="1"/>
  <c r="O33" i="4"/>
  <c r="K33" i="4"/>
  <c r="L25" i="4"/>
  <c r="L34" i="4"/>
  <c r="N34" i="4" s="1"/>
  <c r="M34" i="4"/>
  <c r="L9" i="4"/>
  <c r="P27" i="4"/>
  <c r="L12" i="4"/>
  <c r="N12" i="4" s="1"/>
  <c r="K34" i="4"/>
  <c r="M25" i="4"/>
  <c r="M9" i="4"/>
  <c r="O26" i="4"/>
  <c r="K26" i="4"/>
  <c r="L33" i="4"/>
  <c r="L26" i="4"/>
  <c r="J38" i="4"/>
  <c r="J37" i="4" s="1"/>
  <c r="O8" i="4"/>
  <c r="K8" i="4"/>
  <c r="O27" i="4"/>
  <c r="P14" i="4" l="1"/>
  <c r="M26" i="4"/>
  <c r="N26" i="4" s="1"/>
  <c r="P33" i="4"/>
  <c r="L32" i="4"/>
  <c r="N32" i="4" s="1"/>
  <c r="J39" i="4"/>
  <c r="L38" i="4"/>
  <c r="O34" i="4"/>
  <c r="P9" i="4"/>
  <c r="P34" i="4"/>
  <c r="L24" i="4"/>
  <c r="L8" i="4"/>
  <c r="M33" i="4"/>
  <c r="N33" i="4" s="1"/>
  <c r="O36" i="4"/>
  <c r="O35" i="4" s="1"/>
  <c r="K36" i="4"/>
  <c r="K35" i="4" s="1"/>
  <c r="N25" i="4"/>
  <c r="M24" i="4"/>
  <c r="N9" i="4"/>
  <c r="M36" i="4"/>
  <c r="M35" i="4" s="1"/>
  <c r="M14" i="4"/>
  <c r="M8" i="4"/>
  <c r="L14" i="4"/>
  <c r="N14" i="4" s="1"/>
  <c r="P25" i="4"/>
  <c r="M11" i="4"/>
  <c r="N11" i="4" s="1"/>
  <c r="J16" i="4"/>
  <c r="J18" i="4"/>
  <c r="M38" i="4"/>
  <c r="M37" i="4" s="1"/>
  <c r="O24" i="4"/>
  <c r="O23" i="4" s="1"/>
  <c r="K24" i="4"/>
  <c r="K23" i="4" s="1"/>
  <c r="O14" i="4"/>
  <c r="K14" i="4"/>
  <c r="L35" i="4"/>
  <c r="N35" i="4" s="1"/>
  <c r="K39" i="4" l="1"/>
  <c r="N36" i="4"/>
  <c r="M23" i="4"/>
  <c r="M39" i="4" s="1"/>
  <c r="P13" i="4"/>
  <c r="O39" i="4"/>
  <c r="P11" i="4"/>
  <c r="P6" i="4"/>
  <c r="N8" i="4"/>
  <c r="M10" i="4"/>
  <c r="N10" i="4" s="1"/>
  <c r="P24" i="4"/>
  <c r="P12" i="4"/>
  <c r="P38" i="4"/>
  <c r="P37" i="4" s="1"/>
  <c r="N38" i="4"/>
  <c r="L37" i="4"/>
  <c r="P32" i="4"/>
  <c r="N24" i="4"/>
  <c r="L23" i="4"/>
  <c r="N23" i="4" s="1"/>
  <c r="K13" i="4"/>
  <c r="K15" i="4" s="1"/>
  <c r="P36" i="4"/>
  <c r="P35" i="4" s="1"/>
  <c r="M13" i="4"/>
  <c r="M15" i="4" s="1"/>
  <c r="L13" i="4"/>
  <c r="P26" i="4"/>
  <c r="P8" i="4"/>
  <c r="P23" i="4" l="1"/>
  <c r="M18" i="4"/>
  <c r="M16" i="4"/>
  <c r="L39" i="4"/>
  <c r="P39" i="4" s="1"/>
  <c r="N37" i="4"/>
  <c r="N39" i="4" s="1"/>
  <c r="K16" i="4"/>
  <c r="K18" i="4"/>
  <c r="L15" i="4"/>
  <c r="N13" i="4"/>
  <c r="N15" i="4" s="1"/>
  <c r="O13" i="4"/>
  <c r="O15" i="4" s="1"/>
  <c r="P10" i="4"/>
  <c r="P15" i="4"/>
  <c r="O18" i="4" l="1"/>
  <c r="O16" i="4"/>
  <c r="L16" i="4"/>
  <c r="L18" i="4"/>
  <c r="P16" i="4"/>
  <c r="P18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Domenico D'Addeo</author>
  </authors>
  <commentList>
    <comment ref="D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Domenico D'Addeo:</t>
        </r>
        <r>
          <rPr>
            <sz val="9"/>
            <color indexed="81"/>
            <rFont val="Tahoma"/>
            <family val="2"/>
          </rPr>
          <t xml:space="preserve">
Raccordo D.P.R. n. 132/2013 e D.P.R. n. 97/2003 </t>
        </r>
      </text>
    </comment>
    <comment ref="D22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Domenico D'Addeo:</t>
        </r>
        <r>
          <rPr>
            <sz val="9"/>
            <color indexed="81"/>
            <rFont val="Tahoma"/>
            <family val="2"/>
          </rPr>
          <t xml:space="preserve">
Raccordo D.P.R. n. 132/2013 e D.P.R. n. 97/2003 </t>
        </r>
      </text>
    </comment>
  </commentList>
</comments>
</file>

<file path=xl/sharedStrings.xml><?xml version="1.0" encoding="utf-8"?>
<sst xmlns="http://schemas.openxmlformats.org/spreadsheetml/2006/main" count="10289" uniqueCount="2152">
  <si>
    <t>AUTORITA' DI REGOLAZIONE PER ENERGIA RETI E AMBIENTE</t>
  </si>
  <si>
    <t>PREVISIONI DEFINITIVE</t>
  </si>
  <si>
    <t>GESTIONE DI COMPETENZA</t>
  </si>
  <si>
    <t>GESTIONE DEI RESIDUI ATTIVI</t>
  </si>
  <si>
    <t>RIEPILOGO</t>
  </si>
  <si>
    <t>RENDICONTO DELLA GESTIONE PER L'ESERCIZIO 1 GENNAIO 2023 - 31 DICEMBRE 2023</t>
  </si>
  <si>
    <t>SOMME ACCERTATE</t>
  </si>
  <si>
    <t>Residui all'inizio dell'esercizio</t>
  </si>
  <si>
    <t>Riscossi</t>
  </si>
  <si>
    <t>Rimasti da riscuotere</t>
  </si>
  <si>
    <t>Variazioni / residui insussistenti</t>
  </si>
  <si>
    <t>Residui finali dell'esercizio precednte</t>
  </si>
  <si>
    <t>Macro</t>
  </si>
  <si>
    <t>Livelli</t>
  </si>
  <si>
    <t>Voce</t>
  </si>
  <si>
    <t>Codice Capitolo</t>
  </si>
  <si>
    <t>Riscosse</t>
  </si>
  <si>
    <t>Rimaste da riscuotere</t>
  </si>
  <si>
    <t>Totale</t>
  </si>
  <si>
    <t>Differenze</t>
  </si>
  <si>
    <t>Totale incassi al 31/12/2023</t>
  </si>
  <si>
    <t>Consistenza dei residui attivi al 31/12/2023</t>
  </si>
  <si>
    <t>AVANZO DI AMMINISTRAZIONE DISPONIBILE</t>
  </si>
  <si>
    <t>E</t>
  </si>
  <si>
    <t>I</t>
  </si>
  <si>
    <t>Entrate correnti di natura tributaria, contributiva e perequativa</t>
  </si>
  <si>
    <t>E.1.00.00.00.000</t>
  </si>
  <si>
    <t>Trasferimenti correnti</t>
  </si>
  <si>
    <t>E.2.00.00.00.000</t>
  </si>
  <si>
    <t>II</t>
  </si>
  <si>
    <t>E.2.01.00.00.000</t>
  </si>
  <si>
    <t>Entrate extratributarie</t>
  </si>
  <si>
    <t>E.3.00.00.00.000</t>
  </si>
  <si>
    <t>Interessi attivi</t>
  </si>
  <si>
    <t>E.3.03.00.00.000</t>
  </si>
  <si>
    <t>Rimborsi e altre entrate correnti</t>
  </si>
  <si>
    <t>E.3.05.00.00.000</t>
  </si>
  <si>
    <t>Entrate per conto terzi e partite di giro</t>
  </si>
  <si>
    <t>E.9.00.00.00.000</t>
  </si>
  <si>
    <t>Entrate per partite di giro</t>
  </si>
  <si>
    <t>E.9.01.00.00.000</t>
  </si>
  <si>
    <t>TOTALE ENTRATE</t>
  </si>
  <si>
    <t>GESTIONE DEI RESIDUI PASSIVI</t>
  </si>
  <si>
    <t>SOMME IMPEGNATE</t>
  </si>
  <si>
    <t>Pagate</t>
  </si>
  <si>
    <t>Rimasti da pagare</t>
  </si>
  <si>
    <t>Rimaste da pagare</t>
  </si>
  <si>
    <t>Totale pagamenti al 31/12/2023</t>
  </si>
  <si>
    <t>Consistenza dei residui passivi al 31/12/2023</t>
  </si>
  <si>
    <t>U</t>
  </si>
  <si>
    <t>Spese correnti</t>
  </si>
  <si>
    <t>U.1.00.00.00.000</t>
  </si>
  <si>
    <t>Redditi da lavoro dipendente</t>
  </si>
  <si>
    <t>U.1.01.00.00.000</t>
  </si>
  <si>
    <t>Imposte e tasse a carico dell'ente</t>
  </si>
  <si>
    <t>U.1.02.00.00.000</t>
  </si>
  <si>
    <t>Acquisto di beni e servizi</t>
  </si>
  <si>
    <t>U.1.03.00.00.000</t>
  </si>
  <si>
    <t>U.1.04.00.00.000</t>
  </si>
  <si>
    <t>III</t>
  </si>
  <si>
    <t>Trasferimenti correnti a Famiglie</t>
  </si>
  <si>
    <t>U.1.04.02.00.000</t>
  </si>
  <si>
    <t>Trasferimenti correnti a Imprese</t>
  </si>
  <si>
    <t>U.1.04.03.00.000</t>
  </si>
  <si>
    <t xml:space="preserve">Trasferimenti correnti a Istituzioni Sociali Private </t>
  </si>
  <si>
    <t>U.1.04.04.00.000</t>
  </si>
  <si>
    <t>Trasferimenti correnti versati all'Unione Europea e al Resto del Mondo</t>
  </si>
  <si>
    <t>U.1.04.05.00.000</t>
  </si>
  <si>
    <t>Trasferimenti di tributi</t>
  </si>
  <si>
    <t>U.1.05.00.00.000</t>
  </si>
  <si>
    <t>Rimborsi e poste correttive delle entrate</t>
  </si>
  <si>
    <t>U.1.09.00.00.000</t>
  </si>
  <si>
    <t>Altre spese correnti</t>
  </si>
  <si>
    <t>U.1.10.00.00.000</t>
  </si>
  <si>
    <t>Spese in conto capitale</t>
  </si>
  <si>
    <t>U.2.00.00.00.000</t>
  </si>
  <si>
    <t>Investimenti fissi lordi e acquisto di terreni</t>
  </si>
  <si>
    <t>U.2.02.00.00.000</t>
  </si>
  <si>
    <t>Uscite per conto terzi e partite di giro</t>
  </si>
  <si>
    <t>U.7.00.00.00.000</t>
  </si>
  <si>
    <t>Uscite per partite di giro</t>
  </si>
  <si>
    <t>U.7.01.00.00.000</t>
  </si>
  <si>
    <t>TOTALE USCITE</t>
  </si>
  <si>
    <t>Codice finale</t>
  </si>
  <si>
    <t>Tributi</t>
  </si>
  <si>
    <t>E.1.01.00.00.000</t>
  </si>
  <si>
    <t>Imposte, tasse e proventi assimilati</t>
  </si>
  <si>
    <t>E.1.01.01.00.000</t>
  </si>
  <si>
    <t>Trasferimenti correnti da Amministrazioni pubbliche</t>
  </si>
  <si>
    <t>E.2.01.01.00.000</t>
  </si>
  <si>
    <t>IV</t>
  </si>
  <si>
    <t>Trasferimenti correnti da Amministrazioni Centrali</t>
  </si>
  <si>
    <t>E.2.01.01.01.000</t>
  </si>
  <si>
    <t>Altri interessi attivi</t>
  </si>
  <si>
    <t>E.3.03.03.00.000</t>
  </si>
  <si>
    <t>Rimborsi in entrata</t>
  </si>
  <si>
    <t>E.3.05.02.00.000</t>
  </si>
  <si>
    <t>Altre entrate correnti n.a.c.</t>
  </si>
  <si>
    <t>E.3.05.99.00.000</t>
  </si>
  <si>
    <t>E.3.05.99.99.000</t>
  </si>
  <si>
    <t xml:space="preserve">Altre ritenute </t>
  </si>
  <si>
    <t>E.9.01.01.00.000</t>
  </si>
  <si>
    <t>Ritenute per scissione contabile IVA (split payment)</t>
  </si>
  <si>
    <t>E.9.01.01.02.000</t>
  </si>
  <si>
    <t>Altre ritenute n.a.c.</t>
  </si>
  <si>
    <t>E.9.01.01.99.000</t>
  </si>
  <si>
    <t>Ritenute su redditi da lavoro dipendente</t>
  </si>
  <si>
    <t>E.9.01.02.00.000</t>
  </si>
  <si>
    <t>Ritenute erariali su redditi da lavoro dipendente per conto terzi</t>
  </si>
  <si>
    <t>E.9.01.02.01.000</t>
  </si>
  <si>
    <t>Ritenute previdenziali e assistenziali su redditi da lavoro dipendente per conto terzi</t>
  </si>
  <si>
    <t>E.9.01.02.02.000</t>
  </si>
  <si>
    <t>Altre ritenute al personale dipendente per conto di terzi</t>
  </si>
  <si>
    <t>E.9.01.02.99.000</t>
  </si>
  <si>
    <t>Ritenute su redditi da lavoro autonomo</t>
  </si>
  <si>
    <t>E.9.01.03.00.000</t>
  </si>
  <si>
    <t>Ritenute erariali su redditi da lavoro autonomo per conto terzi</t>
  </si>
  <si>
    <t>E.9.01.03.01.000</t>
  </si>
  <si>
    <t>Ritenute previdenziali e assistenziali su redditi da lavoro autonomo per conto terzi</t>
  </si>
  <si>
    <t>E.9.01.03.02.000</t>
  </si>
  <si>
    <t>Altre ritenute al personale con contratto di lavoro autonomo per conto di terzi</t>
  </si>
  <si>
    <t>E.9.01.03.99.000</t>
  </si>
  <si>
    <t>Altre entrate per partite di giro</t>
  </si>
  <si>
    <t>E.9.01.99.00.000</t>
  </si>
  <si>
    <t>Entrate a seguito di spese non andate a buon fine</t>
  </si>
  <si>
    <t>E.9.01.99.01.000</t>
  </si>
  <si>
    <t>Rimborso di fondi economali e carte aziendali</t>
  </si>
  <si>
    <t>E.9.01.99.03.000</t>
  </si>
  <si>
    <t>Altre entrate per partite di giro diverse</t>
  </si>
  <si>
    <t>E.9.01.99.99.000</t>
  </si>
  <si>
    <t>Retribuzioni lorde</t>
  </si>
  <si>
    <t>U.1.01.01.00.000</t>
  </si>
  <si>
    <t>Retribuzioni in denaro</t>
  </si>
  <si>
    <t>U.1.01.01.01.000</t>
  </si>
  <si>
    <t>Altre spese per il personale</t>
  </si>
  <si>
    <t>U.1.01.01.02.000</t>
  </si>
  <si>
    <t>Contributi sociali a carico dell'ente</t>
  </si>
  <si>
    <t>U.1.01.02.00.000</t>
  </si>
  <si>
    <t>Contributi sociali effettivi a carico dell'ente</t>
  </si>
  <si>
    <t>U.1.01.02.01.000</t>
  </si>
  <si>
    <t>Contributi sociali figurativi</t>
  </si>
  <si>
    <t>U.1.01.02.02.000</t>
  </si>
  <si>
    <t>Imposte, tasse e proventi assimilati a carico dell'ente</t>
  </si>
  <si>
    <t>U.1.02.01.00.000</t>
  </si>
  <si>
    <t>Imposta regionale sulle attività produttive (IRAP)</t>
  </si>
  <si>
    <t>U.1.02.01.01.000</t>
  </si>
  <si>
    <t>Tassa e/o tariffa smaltimento rifiuti solidi urbani</t>
  </si>
  <si>
    <t>U.1.02.01.06.000</t>
  </si>
  <si>
    <t>Acquisto di beni</t>
  </si>
  <si>
    <t>U.1.03.01.00.000</t>
  </si>
  <si>
    <t>Giornali, riviste e pubblicazioni</t>
  </si>
  <si>
    <t>U.1.03.01.01.000</t>
  </si>
  <si>
    <t>Altri beni di consumo</t>
  </si>
  <si>
    <t>U.1.03.01.02.000</t>
  </si>
  <si>
    <t>Medicinali e altri beni di consumo sanitario</t>
  </si>
  <si>
    <t>U.1.03.01.05.000</t>
  </si>
  <si>
    <t>Acquisto di servizi</t>
  </si>
  <si>
    <t>U.1.03.02.00.000</t>
  </si>
  <si>
    <t>Organi e incarichi istituzionali dell'amministrazione</t>
  </si>
  <si>
    <t>U.1.03.02.01.000</t>
  </si>
  <si>
    <t>Rappresentanza, organizzazione eventi, pubblicità e servizi per trasferta</t>
  </si>
  <si>
    <t>U.1.03.02.02.000</t>
  </si>
  <si>
    <t>Acquisto di servizi per formazione e addestramento del personale dell'ente</t>
  </si>
  <si>
    <t>U.1.03.02.04.000</t>
  </si>
  <si>
    <t>Utenze e canoni</t>
  </si>
  <si>
    <t>U.1.03.02.05.000</t>
  </si>
  <si>
    <t>Utilizzo di beni di terzi</t>
  </si>
  <si>
    <t>U.1.03.02.07.000</t>
  </si>
  <si>
    <t>Leasing operativo</t>
  </si>
  <si>
    <t>U.1.03.02.08.000</t>
  </si>
  <si>
    <t>Manutenzione ordinaria e riparazioni</t>
  </si>
  <si>
    <t>U.1.03.02.09.000</t>
  </si>
  <si>
    <t>Consulenze</t>
  </si>
  <si>
    <t>U.1.03.02.10.000</t>
  </si>
  <si>
    <t>Prestazioni professionali e specialistiche</t>
  </si>
  <si>
    <t>U.1.03.02.11.000</t>
  </si>
  <si>
    <t>Lavoro flessibile, quota LSU e acquisto di servizi da agenzie di lavoro interinale</t>
  </si>
  <si>
    <t>U.1.03.02.12.000</t>
  </si>
  <si>
    <t>Servizi ausiliari per il funzionamento dell'ente</t>
  </si>
  <si>
    <t>U.1.03.02.13.000</t>
  </si>
  <si>
    <t>Servizi amministrativi</t>
  </si>
  <si>
    <t>U.1.03.02.16.000</t>
  </si>
  <si>
    <t>Servizi finanziari</t>
  </si>
  <si>
    <t>U.1.03.02.17.000</t>
  </si>
  <si>
    <t>Servizi sanitari</t>
  </si>
  <si>
    <t>U.1.03.02.18.000</t>
  </si>
  <si>
    <t>Servizi informatici e di telecomunicazioni</t>
  </si>
  <si>
    <t>U.1.03.02.19.000</t>
  </si>
  <si>
    <t>Altri servizi</t>
  </si>
  <si>
    <t>U.1.03.02.99.000</t>
  </si>
  <si>
    <t>Trasferimenti correnti a Amministrazioni Pubbliche</t>
  </si>
  <si>
    <t>U.1.04.01.00.000</t>
  </si>
  <si>
    <t>Trasferimenti correnti a Amministrazioni Centrali</t>
  </si>
  <si>
    <t>U.1.04.01.01.000</t>
  </si>
  <si>
    <t>Trasferimenti di tributi a titolo di devoluzioni</t>
  </si>
  <si>
    <t>U.1.05.01.00.000</t>
  </si>
  <si>
    <t>Ritenute sugli interessi e su altri redditi da capitale</t>
  </si>
  <si>
    <t>U.1.05.01.15.000</t>
  </si>
  <si>
    <t>Rimborsi per spese di personale (comando, distacco, fuori ruolo, convenzioni, ecc…)</t>
  </si>
  <si>
    <t>U.1.09.01.00.000</t>
  </si>
  <si>
    <t xml:space="preserve">Rimborsi per spese di personale (comando, distacco, fuori ruolo, convenzioni, ecc…) </t>
  </si>
  <si>
    <t>U.1.09.01.01.000</t>
  </si>
  <si>
    <t>Altri Rimborsi di parte corrente di somme non dovute o incassate in eccesso</t>
  </si>
  <si>
    <t>U.1.09.99.00.000</t>
  </si>
  <si>
    <t>Rimborsi di parte corrente a Imprese di somme non dovute o incassate in eccesso</t>
  </si>
  <si>
    <t>U.1.09.99.05.000</t>
  </si>
  <si>
    <t>Fondi di riserva e altri accantonamenti</t>
  </si>
  <si>
    <t>U.1.10.01.00.000</t>
  </si>
  <si>
    <t>Fondo di riserva</t>
  </si>
  <si>
    <t>U.1.10.01.01.000</t>
  </si>
  <si>
    <t>Altri fondi e accantonamenti</t>
  </si>
  <si>
    <t>U.1.10.01.99.000</t>
  </si>
  <si>
    <t>Premi di assicurazione</t>
  </si>
  <si>
    <t>U.1.10.04.00.000</t>
  </si>
  <si>
    <t>Premi di assicurazione contro i danni</t>
  </si>
  <si>
    <t>U.1.10.04.01.000</t>
  </si>
  <si>
    <t>Altri premi di assicurazione n.a.c.</t>
  </si>
  <si>
    <t>U.1.10.04.99.000</t>
  </si>
  <si>
    <t>Altre spese correnti n.a.c.</t>
  </si>
  <si>
    <t>U.1.10.99.00.000</t>
  </si>
  <si>
    <t>U.1.10.99.99.000</t>
  </si>
  <si>
    <t>Beni materiali</t>
  </si>
  <si>
    <t>U.2.02.01.00.000</t>
  </si>
  <si>
    <t>Mobili e arredi</t>
  </si>
  <si>
    <t>U.2.02.01.03.000</t>
  </si>
  <si>
    <t>Impianti e macchinari</t>
  </si>
  <si>
    <t>U.2.02.01.04.000</t>
  </si>
  <si>
    <t>Attrezzature</t>
  </si>
  <si>
    <t>U.2.02.01.05.000</t>
  </si>
  <si>
    <t>Macchine per ufficio</t>
  </si>
  <si>
    <t>U.2.02.01.06.000</t>
  </si>
  <si>
    <t>Hardware</t>
  </si>
  <si>
    <t>U.2.02.01.07.000</t>
  </si>
  <si>
    <t>Beni immobili</t>
  </si>
  <si>
    <t>U.2.02.01.09.000</t>
  </si>
  <si>
    <t>Altri beni materiali</t>
  </si>
  <si>
    <t>U.2.02.01.99.000</t>
  </si>
  <si>
    <t>Beni immateriali</t>
  </si>
  <si>
    <t>U.2.02.03.00.000</t>
  </si>
  <si>
    <t>Software</t>
  </si>
  <si>
    <t>U.2.02.03.02.000</t>
  </si>
  <si>
    <t xml:space="preserve">Versamenti di altre ritenute </t>
  </si>
  <si>
    <t>U.7.01.01.00.000</t>
  </si>
  <si>
    <t>Versamento delle ritenute per scissione contabile IVA (split payment)</t>
  </si>
  <si>
    <t>U.7.01.01.02.000</t>
  </si>
  <si>
    <t>Versamento di altre ritenute n.a.c.</t>
  </si>
  <si>
    <t>U.7.01.01.99.000</t>
  </si>
  <si>
    <t>Versamenti di ritenute su Redditi da lavoro dipendente</t>
  </si>
  <si>
    <t>U.7.01.02.00.000</t>
  </si>
  <si>
    <t>Versamenti di ritenute erariali su Redditi da lavoro dipendente riscosse per conto terzi</t>
  </si>
  <si>
    <t>U.7.01.02.01.000</t>
  </si>
  <si>
    <t>Versamenti di ritenute previdenziali e assistenziali su Redditi da lavoro dipendente riscosse per conto terzi</t>
  </si>
  <si>
    <t>U.7.01.02.02.000</t>
  </si>
  <si>
    <t>Altri versamenti di ritenute al personale dipendente per conto di terzi</t>
  </si>
  <si>
    <t>U.7.01.02.99.000</t>
  </si>
  <si>
    <t>Versamenti di ritenute su Redditi da lavoro autonomo</t>
  </si>
  <si>
    <t>U.7.01.03.00.000</t>
  </si>
  <si>
    <t>Versamenti di ritenute erariali su Redditi da lavoro autonomo per conto terzi</t>
  </si>
  <si>
    <t>U.7.01.03.01.000</t>
  </si>
  <si>
    <t>Versamenti di ritenute previdenziali e assistenziali su Redditi da lavoro autonomo per conto terzi</t>
  </si>
  <si>
    <t>U.7.01.03.02.000</t>
  </si>
  <si>
    <t>Altri versamenti di ritenute al personale con contratto di lavoro autonomo per conto di terzi</t>
  </si>
  <si>
    <t>U.7.01.03.99.000</t>
  </si>
  <si>
    <t>Altre uscite per partite di giro</t>
  </si>
  <si>
    <t>U.7.01.99.00.000</t>
  </si>
  <si>
    <t>Spese non andate a buon fine</t>
  </si>
  <si>
    <t>U.7.01.99.01.000</t>
  </si>
  <si>
    <t>Costituzione fondi economali e carte aziendali</t>
  </si>
  <si>
    <t>U.7.01.99.03.000</t>
  </si>
  <si>
    <t>Altre uscite per partite di giro diverse</t>
  </si>
  <si>
    <t>Altre imposte, tasse e proventi assimilati n.a.c.</t>
  </si>
  <si>
    <t>E.1.01.01.99.000</t>
  </si>
  <si>
    <t>Trasferimenti correnti da Imprese</t>
  </si>
  <si>
    <t>E.2.01.03.00.000</t>
  </si>
  <si>
    <t>Altri trasferimenti correnti da imprese</t>
  </si>
  <si>
    <t>E.2.01.03.02.000</t>
  </si>
  <si>
    <t>Interessi attivi da conti di tesoreria</t>
  </si>
  <si>
    <t>E.3.03.03.03.000</t>
  </si>
  <si>
    <t>Interessi attivi da depositi bancari o postali</t>
  </si>
  <si>
    <t>E.3.03.03.04.000</t>
  </si>
  <si>
    <t>Altri interessi attivi diversi</t>
  </si>
  <si>
    <t>E.3.03.03.99.000</t>
  </si>
  <si>
    <t>Rimborsi ricevuti per spese di personale (comando, distacco, fuori ruolo, convenzioni, ecc…)</t>
  </si>
  <si>
    <t>E.3.05.02.01.000</t>
  </si>
  <si>
    <t>Entrate da rimborsi, recuperi e restituzioni di somme non dovute o incassate in eccesso</t>
  </si>
  <si>
    <t>E.3.05.02.03.000</t>
  </si>
  <si>
    <t>U.1.04.02.01.000</t>
  </si>
  <si>
    <t>DESCRIZIONE CAPITOLO</t>
  </si>
  <si>
    <t>Residui all'inizio dell'esercizio precedente</t>
  </si>
  <si>
    <t>CAPITOLO ARERA</t>
  </si>
  <si>
    <t>di cui utilizzo Avanzo accantonato Fondo compensazione entrate</t>
  </si>
  <si>
    <t>di cui utilizzo Avanzo accantonato Fondo rischi e oneri</t>
  </si>
  <si>
    <t>-</t>
  </si>
  <si>
    <t>di cui utilizzo Avanzo accantonato Fondo ristrutturazione immobile</t>
  </si>
  <si>
    <t xml:space="preserve"> di cui utilizzo Fondo trattamento di quiescenza</t>
  </si>
  <si>
    <t>V</t>
  </si>
  <si>
    <t>Altre imposte, tasse e proventi assimilati n.a.c. riscosse a seguito dell'attività ordinaria di gestione</t>
  </si>
  <si>
    <t>E.1.01.01.99.001</t>
  </si>
  <si>
    <t>101.1</t>
  </si>
  <si>
    <t>Altre imposte, tasse e proventi assimilati n.a.c. riscosse a seguito di attività di verifica e controllo</t>
  </si>
  <si>
    <t>E.1.01.01.99.002</t>
  </si>
  <si>
    <t>101.2</t>
  </si>
  <si>
    <t>Tributi destinati al finanziamento della sanità</t>
  </si>
  <si>
    <t>E.1.01.02.00.000</t>
  </si>
  <si>
    <t>Tributi devoluti e regolati alle autonomie speciali</t>
  </si>
  <si>
    <t>E.1.01.03.00.000</t>
  </si>
  <si>
    <t>Compartecipazioni di tributi</t>
  </si>
  <si>
    <t>E.1.01.04.00.000</t>
  </si>
  <si>
    <t>Contributi sociali e premi</t>
  </si>
  <si>
    <t>E.1.02.00.00.000</t>
  </si>
  <si>
    <t>Contributi sociali e premi a carico del datore di lavoro e dei lavoratori</t>
  </si>
  <si>
    <t>E.1.02.01.00.000</t>
  </si>
  <si>
    <t>Contributi sociali a carico delle persone non occupate</t>
  </si>
  <si>
    <t>E.1.02.02.00.000</t>
  </si>
  <si>
    <t>Fondi perequativi</t>
  </si>
  <si>
    <t>E.1.03.00.00.000</t>
  </si>
  <si>
    <t>Fondi perequativi da Amministrazioni Centrali</t>
  </si>
  <si>
    <t>E.1.03.01.00.000</t>
  </si>
  <si>
    <t>Fondi perequativi dalla Regione o Provincia autonoma</t>
  </si>
  <si>
    <t>E.1.03.02.00.000</t>
  </si>
  <si>
    <t>Trasferimenti correnti da autorità amministrative indipendenti</t>
  </si>
  <si>
    <t>E.2.01.01.01.010</t>
  </si>
  <si>
    <t>103.1</t>
  </si>
  <si>
    <t>Trasferimenti correnti da Famiglie</t>
  </si>
  <si>
    <t>E.2.01.02.00.000</t>
  </si>
  <si>
    <t>Altri trasferimenti correnti da altre imprese</t>
  </si>
  <si>
    <t>E.2.01.03.02.999</t>
  </si>
  <si>
    <t>101.1 - 101.2</t>
  </si>
  <si>
    <t>Trasferimenti correnti da Istituzioni Sociali Private</t>
  </si>
  <si>
    <t>E.2.01.04.00.000</t>
  </si>
  <si>
    <t>Trasferimenti correnti dall'Unione Europea e dal Resto del Mondo</t>
  </si>
  <si>
    <t>E.2.01.05.00.000</t>
  </si>
  <si>
    <t>Trasferimenti correnti dall'Unione Europea</t>
  </si>
  <si>
    <t>E.2.01.05.01.000</t>
  </si>
  <si>
    <t>E.2.01.05.01.001</t>
  </si>
  <si>
    <t>Vendita di beni e servizi e proventi derivanti dalla gestione dei beni</t>
  </si>
  <si>
    <t>E.3.01.00.00.000</t>
  </si>
  <si>
    <t>Vendita di beni</t>
  </si>
  <si>
    <t>E.3.01.01.00.000</t>
  </si>
  <si>
    <t>Entrate dalla vendita e dall'erogazione di servizi</t>
  </si>
  <si>
    <t>E.3.01.02.00.000</t>
  </si>
  <si>
    <t>Proventi derivanti dalla gestione dei beni</t>
  </si>
  <si>
    <t>E.3.01.03.00.000</t>
  </si>
  <si>
    <t>Proventi derivanti dall'attività di controllo e repressione delle irregolarità e degli illeciti</t>
  </si>
  <si>
    <t>E.3.02.00.00.000</t>
  </si>
  <si>
    <t>Entrate da amministrazioni pubbliche derivanti dall'attività di controllo e repressione delle irregolarità e degli illeciti</t>
  </si>
  <si>
    <t>E.3.02.01.00.000</t>
  </si>
  <si>
    <t>Entrate da famiglie derivanti dall'attività di controllo e repressione delle irregolarità e degli illeciti</t>
  </si>
  <si>
    <t>E.3.02.02.00.000</t>
  </si>
  <si>
    <t>Entrate da Imprese derivanti dall'attività di controllo e repressione delle irregolarità e degli illeciti</t>
  </si>
  <si>
    <t>E.3.02.03.00.000</t>
  </si>
  <si>
    <t>Entrate da Istituzioni Sociali Private derivanti dall'attività di controllo e repressione delle irregolarità e degli illeciti</t>
  </si>
  <si>
    <t>E.3.02.04.00.000</t>
  </si>
  <si>
    <t>E.3.03.03.03.001</t>
  </si>
  <si>
    <t>102.2</t>
  </si>
  <si>
    <t>E.3.03.03.04.001</t>
  </si>
  <si>
    <t>102.1</t>
  </si>
  <si>
    <t>Altri interessi attivi da altri soggetti</t>
  </si>
  <si>
    <t>E.3.03.03.99.999</t>
  </si>
  <si>
    <t>Altre entrate da redditi da capitale</t>
  </si>
  <si>
    <t>E.3.04.00.00.000</t>
  </si>
  <si>
    <t>Rendimenti da fondi comuni di investimento</t>
  </si>
  <si>
    <t>E.3.04.01.00.000</t>
  </si>
  <si>
    <t>Entrate derivanti dalla distribuzione di dividendi</t>
  </si>
  <si>
    <t>E.3.04.02.00.000</t>
  </si>
  <si>
    <t>Entrate derivanti dalla distribuzione di utili e avanzi</t>
  </si>
  <si>
    <t>E.3.04.03.00.000</t>
  </si>
  <si>
    <t>E.3.04.99.00.000</t>
  </si>
  <si>
    <t xml:space="preserve">Rimborsi ricevuti per spese di personale (comando, distacco, fuori ruolo, convenzioni, ecc…) </t>
  </si>
  <si>
    <t>E.3.05.02.01.001</t>
  </si>
  <si>
    <t>104.1</t>
  </si>
  <si>
    <t>Entrate da rimborsi, recuperi e restituzioni di somme non dovute o incassate in eccesso da Famiglie</t>
  </si>
  <si>
    <t>E.3.05.02.03.004</t>
  </si>
  <si>
    <t>104.2</t>
  </si>
  <si>
    <t>Entrate da rimborsi, recuperi e restituzioni di somme non dovute o incassate in eccesso da Imprese</t>
  </si>
  <si>
    <t>E.3.05.02.03.005</t>
  </si>
  <si>
    <t>104.4</t>
  </si>
  <si>
    <t>Entrate da rimborsi, recuperi e restituzioni di somme non dovute o incassate in eccesso dal Resto del mondo</t>
  </si>
  <si>
    <t>E.3.05.02.03.008</t>
  </si>
  <si>
    <t>104.3</t>
  </si>
  <si>
    <t>E.3.05.99.99.999</t>
  </si>
  <si>
    <t>108.1</t>
  </si>
  <si>
    <t>Entrate in conto capitale</t>
  </si>
  <si>
    <t>E.4.00.00.00.000</t>
  </si>
  <si>
    <t>Tributi in conto capitale</t>
  </si>
  <si>
    <t>E.4.01.00.00.000</t>
  </si>
  <si>
    <t>Imposte da sanatorie e condoni</t>
  </si>
  <si>
    <t>E.4.01.01.00.000</t>
  </si>
  <si>
    <t>Altre imposte in conto capitale</t>
  </si>
  <si>
    <t>E.4.01.02.00.000</t>
  </si>
  <si>
    <t>Contributi agli investimenti</t>
  </si>
  <si>
    <t>E.4.02.00.00.000</t>
  </si>
  <si>
    <t>Contributi agli investimenti da amministrazioni pubbliche</t>
  </si>
  <si>
    <t>E.4.02.01.00.000</t>
  </si>
  <si>
    <t>Contributi agli investimenti da Famiglie</t>
  </si>
  <si>
    <t>E.4.02.02.00.000</t>
  </si>
  <si>
    <t>Contributi agli investimenti da Imprese</t>
  </si>
  <si>
    <t>E.4.02.03.00.000</t>
  </si>
  <si>
    <t xml:space="preserve">Contributi agli investimenti da Istituzioni Sociali Private </t>
  </si>
  <si>
    <t>E.4.02.04.00.000</t>
  </si>
  <si>
    <t>Contributi agli investimenti dall'Unione Europea e dal Resto del Mondo</t>
  </si>
  <si>
    <t>E.4.02.05.00.000</t>
  </si>
  <si>
    <t>Contributi agli investimenti direttamente destinati al rimborso di prestiti da amministrazioni pubbliche</t>
  </si>
  <si>
    <t>E.4.02.06.00.000</t>
  </si>
  <si>
    <t>Contributi agli investimenti direttamente destinati al rimborso di prestiti  da Famiglie</t>
  </si>
  <si>
    <t>E.4.02.07.00.000</t>
  </si>
  <si>
    <t>Contributi agli investimenti direttamente destinati al rimborso di prestiti  da Imprese</t>
  </si>
  <si>
    <t>E.4.02.08.00.000</t>
  </si>
  <si>
    <t xml:space="preserve">Contributi agli investimenti direttamente destinati al rimborso di prestiti  da Istituzioni Sociali Private </t>
  </si>
  <si>
    <t>E.4.02.09.00.000</t>
  </si>
  <si>
    <t>Contributi agli investimenti direttamente destinati al rimborso di prestiti  dall'Unione Europea e dal Resto del Mondo</t>
  </si>
  <si>
    <t>E.4.02.10.00.000</t>
  </si>
  <si>
    <t>Altri trasferimenti in conto capitale</t>
  </si>
  <si>
    <t>E.4.03.00.00.000</t>
  </si>
  <si>
    <t>Trasferimenti in conto capitale per assunzione di debiti dell'amministrazione da parte di amministrazioni pubbliche</t>
  </si>
  <si>
    <t>E.4.03.01.00.000</t>
  </si>
  <si>
    <t>Trasferimenti in conto capitale per assunzione di debiti dell'amministrazione da parte di Imprese</t>
  </si>
  <si>
    <t>E.4.03.02.00.000</t>
  </si>
  <si>
    <t>Trasferimenti in conto capitale per assunzione di debiti dell'amministrazione da parte dell'Unione Europea e del Resto del Mondo</t>
  </si>
  <si>
    <t>E.4.03.03.00.000</t>
  </si>
  <si>
    <t>Trasferimenti in conto capitale da parte di amministrazioni pubbliche per cancellazione di debiti dell'amministrazione</t>
  </si>
  <si>
    <t>E.4.03.04.00.000</t>
  </si>
  <si>
    <t>Trasferimenti in conto capitale da parte di Imprese per cancellazione di debiti dell'amministrazione</t>
  </si>
  <si>
    <t>E.4.03.05.00.000</t>
  </si>
  <si>
    <t>Trasferimenti in conto capitale da parte dell'Unione Europea e Resto del Mondo per cancellazione di debiti dell'amministrazione</t>
  </si>
  <si>
    <t>E.4.03.06.00.000</t>
  </si>
  <si>
    <t>Trasferimenti in conto capitale per ripiano disavanzi pregressi da amministrazioni pubbliche</t>
  </si>
  <si>
    <t>E.4.03.07.00.000</t>
  </si>
  <si>
    <t>Trasferimenti in conto capitale per ripiano disavanzi pregressi da Imprese</t>
  </si>
  <si>
    <t>E.4.03.08.00.000</t>
  </si>
  <si>
    <t>Trasferimenti in conto capitale per ripiano disavanzi pregressi dall'Unione Europea e dal Resto del Mondo</t>
  </si>
  <si>
    <t>E.4.03.09.00.000</t>
  </si>
  <si>
    <t>Altri trasferimenti in conto capitale da amministrazioni pubbliche</t>
  </si>
  <si>
    <t>E.4.03.10.00.000</t>
  </si>
  <si>
    <t>Altri trasferimenti in conto capitale da Famiglie</t>
  </si>
  <si>
    <t>E.4.03.11.00.000</t>
  </si>
  <si>
    <t>Altri trasferimenti in conto capitale da Imprese</t>
  </si>
  <si>
    <t>E.4.03.12.00.000</t>
  </si>
  <si>
    <t xml:space="preserve">Altri trasferimenti in conto capitale da Istituzioni Sociali Private </t>
  </si>
  <si>
    <t>E.4.03.13.00.000</t>
  </si>
  <si>
    <t>Altri trasferimenti in conto capitale dall'Unione Europea e dal Resto del Mondo</t>
  </si>
  <si>
    <t>E.4.03.14.00.000</t>
  </si>
  <si>
    <t>Entrate da alienazione di beni materiali e immateriali</t>
  </si>
  <si>
    <t>E.4.04.00.00.000</t>
  </si>
  <si>
    <t>Alienazione di beni materiali</t>
  </si>
  <si>
    <t>E.4.04.01.00.000</t>
  </si>
  <si>
    <t>Alienazione di mobili e arredi</t>
  </si>
  <si>
    <t>E.4.04.01.03.000</t>
  </si>
  <si>
    <t>Alienazione di mobili e arredi per ufficio</t>
  </si>
  <si>
    <t>E.4.04.01.03.001</t>
  </si>
  <si>
    <t>Alienazione di impianti e macchinari</t>
  </si>
  <si>
    <t>E.4.04.01.04.000</t>
  </si>
  <si>
    <t>Alienazione di Macchinari</t>
  </si>
  <si>
    <t>E.4.04.01.04.001</t>
  </si>
  <si>
    <t>Alienazione di impianti</t>
  </si>
  <si>
    <t>E.4.04.01.04.999</t>
  </si>
  <si>
    <t>Alienazione di macchine per ufficio</t>
  </si>
  <si>
    <t>E.4.04.01.06.000</t>
  </si>
  <si>
    <t>E.4.04.01.06.001</t>
  </si>
  <si>
    <t>Alienazione di hardware</t>
  </si>
  <si>
    <t>E.4.04.01.07.000</t>
  </si>
  <si>
    <t>Alienazione di server</t>
  </si>
  <si>
    <t>E.4.04.01.07.001</t>
  </si>
  <si>
    <t>Alienazione di postazioni di lavoro</t>
  </si>
  <si>
    <t>E.4.04.01.07.002</t>
  </si>
  <si>
    <t>Alienazione di apparati di telecomunicazione</t>
  </si>
  <si>
    <t>E.4.04.01.07.004</t>
  </si>
  <si>
    <t>Alienazione di hardware n.a.c.</t>
  </si>
  <si>
    <t>E.4.04.01.07.999</t>
  </si>
  <si>
    <t>Alienazione di Beni immobili</t>
  </si>
  <si>
    <t>E.4.04.01.08.000</t>
  </si>
  <si>
    <t>Alienazione di Fabbricati ad uso commerciale e istituzionale</t>
  </si>
  <si>
    <t>E.4.04.01.08.002</t>
  </si>
  <si>
    <t>Alienazione di altri beni materiali</t>
  </si>
  <si>
    <t>E.4.04.01.99.000</t>
  </si>
  <si>
    <t>Alienazione di Materiale bibliografico</t>
  </si>
  <si>
    <t>E.4.04.01.99.001</t>
  </si>
  <si>
    <t>Cessione di Terreni e di beni materiali non prodotti</t>
  </si>
  <si>
    <t>E.4.04.02.00.000</t>
  </si>
  <si>
    <t>Alienazione di beni immateriali</t>
  </si>
  <si>
    <t>E.4.04.03.00.000</t>
  </si>
  <si>
    <t>Alienazione di software</t>
  </si>
  <si>
    <t>E.4.04.03.01.000</t>
  </si>
  <si>
    <t>E.4.04.03.01.001</t>
  </si>
  <si>
    <t>Altre entrate in conto capitale</t>
  </si>
  <si>
    <t>E.4.05.00.00.000</t>
  </si>
  <si>
    <t>Permessi di costruire</t>
  </si>
  <si>
    <t>E.4.05.01.00.000</t>
  </si>
  <si>
    <t>Entrate derivanti da conferimento immobili a fondi immobiliari</t>
  </si>
  <si>
    <t>E.4.05.02.00.000</t>
  </si>
  <si>
    <t>Entrate in conto capitale dovute a rimborsi, recuperi e restituzioni di somme non dovute o incassate in eccesso</t>
  </si>
  <si>
    <t>E.4.05.03.00.000</t>
  </si>
  <si>
    <t>Altre entrate in conto capitale n.a.c.</t>
  </si>
  <si>
    <t>E.4.05.04.00.000</t>
  </si>
  <si>
    <t>E.4.05.04.99.000</t>
  </si>
  <si>
    <t>E.4.05.04.99.999</t>
  </si>
  <si>
    <t>Entrate da riduzione di attività finanziarie</t>
  </si>
  <si>
    <t>E.5.00.00.00.000</t>
  </si>
  <si>
    <t>Alienazione di attività finanziarie</t>
  </si>
  <si>
    <t>E.5.01.00.00.000</t>
  </si>
  <si>
    <t>Alienazione di partecipazioni</t>
  </si>
  <si>
    <t>E.5.01.01.00.000</t>
  </si>
  <si>
    <t>Alienazione di quote di fondi comuni di investimento</t>
  </si>
  <si>
    <t>E.5.01.02.00.000</t>
  </si>
  <si>
    <t>Alienazione di titoli obbligazionari a breve termine</t>
  </si>
  <si>
    <t>E.5.01.03.00.000</t>
  </si>
  <si>
    <t>Alienazione di titoli obbligazionari a medio-lungo termine</t>
  </si>
  <si>
    <t>E.5.01.04.00.000</t>
  </si>
  <si>
    <t>Riscossione crediti di breve termine</t>
  </si>
  <si>
    <t>E.5.02.00.00.000</t>
  </si>
  <si>
    <t>Riscossione crediti di breve termine a tasso agevolato da Amministrazioni Pubbliche</t>
  </si>
  <si>
    <t>E.5.02.01.00.000</t>
  </si>
  <si>
    <t>Riscossione crediti di breve termine a tasso agevolato da Famiglie</t>
  </si>
  <si>
    <t>E.5.02.02.00.000</t>
  </si>
  <si>
    <t>Riscossione crediti di breve termine a tasso agevolato da Imprese</t>
  </si>
  <si>
    <t>E.5.02.03.00.000</t>
  </si>
  <si>
    <t xml:space="preserve">Riscossione crediti di breve termine a tasso agevolato da Istituzioni Sociali Private </t>
  </si>
  <si>
    <t>E.5.02.04.00.000</t>
  </si>
  <si>
    <t>Riscossione crediti di breve termine a tasso agevolato dall'Unione Europea e dal Resto del Mondo</t>
  </si>
  <si>
    <t>E.5.02.05.00.000</t>
  </si>
  <si>
    <t>Riscossione crediti di breve termine a tasso non agevolato da Amministrazione Pubbliche</t>
  </si>
  <si>
    <t>E.5.02.06.00.000</t>
  </si>
  <si>
    <t>Riscossione crediti di breve termine a tasso non agevolato da Famiglie</t>
  </si>
  <si>
    <t>E.5.02.07.00.000</t>
  </si>
  <si>
    <t>Riscossione crediti di breve termine a tasso non agevolato da Imprese</t>
  </si>
  <si>
    <t>E.5.02.08.00.000</t>
  </si>
  <si>
    <t xml:space="preserve">Riscossione crediti di breve termine a tasso non agevolato da Istituzioni Sociali Private </t>
  </si>
  <si>
    <t>E.5.02.09.00.000</t>
  </si>
  <si>
    <t>Riscossione crediti di breve termine a tasso non agevolato dall'Unione Europea e dal Resto del Mondo</t>
  </si>
  <si>
    <t>E.5.02.10.00.000</t>
  </si>
  <si>
    <t>Riscossione crediti di medio-lungo termine</t>
  </si>
  <si>
    <t>E.5.03.00.00.000</t>
  </si>
  <si>
    <t>Riscossione crediti di medio-lungo termine a tasso agevolato da Amministrazioni Pubbliche</t>
  </si>
  <si>
    <t>E.5.03.01.00.000</t>
  </si>
  <si>
    <t>Riscossione crediti di medio-lungo termine a tasso agevolato da Famiglie</t>
  </si>
  <si>
    <t>E.5.03.02.00.000</t>
  </si>
  <si>
    <t>Riscossione crediti di medio-lungo termine a tasso agevolato da Imprese</t>
  </si>
  <si>
    <t>E.5.03.03.00.000</t>
  </si>
  <si>
    <t xml:space="preserve">Riscossione crediti di medio-lungo termine a tasso agevolato da Istituzioni Sociali Private </t>
  </si>
  <si>
    <t>E.5.03.04.00.000</t>
  </si>
  <si>
    <t>Riscossione crediti di medio-lungo termine a tasso agevolato dall'Unione Europea e dal Resto del Mondo</t>
  </si>
  <si>
    <t>E.5.03.05.00.000</t>
  </si>
  <si>
    <t>Riscossione crediti di medio-lungo termine a tasso non agevolato da Amministrazione Pubbliche</t>
  </si>
  <si>
    <t>E.5.03.06.00.000</t>
  </si>
  <si>
    <t>Riscossione crediti di medio-lungo termine a tasso non agevolato da Famiglie</t>
  </si>
  <si>
    <t>E.5.03.07.00.000</t>
  </si>
  <si>
    <t>Riscossione crediti di medio-lungo termine a tasso non agevolato da Imprese</t>
  </si>
  <si>
    <t>E.5.03.08.00.000</t>
  </si>
  <si>
    <t xml:space="preserve">Riscossione crediti di medio-lungo termine a tasso non agevolato da Istituzioni Sociali Private </t>
  </si>
  <si>
    <t>E.5.03.09.00.000</t>
  </si>
  <si>
    <t>Riscossione crediti di medio-lungo termine a tasso non agevolato dall'Unione Europea e dal Resto del Mondo</t>
  </si>
  <si>
    <t>E.5.03.10.00.000</t>
  </si>
  <si>
    <t>Riscossione crediti sorti a seguito di escussione di garanzie in favore di Amministrazioni Pubbliche</t>
  </si>
  <si>
    <t>E.5.03.11.00.000</t>
  </si>
  <si>
    <t>Riscossione crediti sorti a seguito di escussione di garanzie in favore di Famiglie</t>
  </si>
  <si>
    <t>E.5.03.12.00.000</t>
  </si>
  <si>
    <t>Riscossione crediti sorti a seguito di escussione di garanzie in favore di Imprese</t>
  </si>
  <si>
    <t>E.5.03.13.00.000</t>
  </si>
  <si>
    <t xml:space="preserve">Riscossione crediti sorti a seguito di escussione di garanzie in favore di Istituzioni Sociali Private </t>
  </si>
  <si>
    <t>E.5.03.14.00.000</t>
  </si>
  <si>
    <t>Riscossione crediti sorti a seguito di escussione di garanzie in favore dell'Unione Europea e del Resto del Mondo</t>
  </si>
  <si>
    <t>E.5.03.15.00.000</t>
  </si>
  <si>
    <t>Altre entrate per riduzione di attività finanziarie</t>
  </si>
  <si>
    <t>E.5.04.00.00.000</t>
  </si>
  <si>
    <t>Altre entrate per riduzione di altre attività finanziarie verso Amministrazioni Pubbliche</t>
  </si>
  <si>
    <t>E.5.04.01.00.000</t>
  </si>
  <si>
    <t>Altre entrate per riduzione di altre attività finanziarie verso Famiglie</t>
  </si>
  <si>
    <t>E.5.04.02.00.000</t>
  </si>
  <si>
    <t>Altre entrate per riduzione di altre attività finanziarie verso Imprese</t>
  </si>
  <si>
    <t>E.5.04.03.00.000</t>
  </si>
  <si>
    <t xml:space="preserve">Altre entrate per riduzione di altre attività finanziarie verso Istituzioni Sociali Private </t>
  </si>
  <si>
    <t>E.5.04.04.00.000</t>
  </si>
  <si>
    <t>Altre entrate per riduzione di altre attività finanziarie verso Unione Europea e Resto del Mondo</t>
  </si>
  <si>
    <t>E.5.04.05.00.000</t>
  </si>
  <si>
    <t>Prelievi dai conti di tesoreria statale diversi dalla Tesoreria Unica</t>
  </si>
  <si>
    <t>E.5.04.06.00.000</t>
  </si>
  <si>
    <t>Prelievi da depositi bancari</t>
  </si>
  <si>
    <t>E.5.04.07.00.000</t>
  </si>
  <si>
    <t>Accensione Prestiti</t>
  </si>
  <si>
    <t>E.6.00.00.00.000</t>
  </si>
  <si>
    <t>Emissione di titoli obbligazionari</t>
  </si>
  <si>
    <t>E.6.01.00.00.000</t>
  </si>
  <si>
    <t>Emissioni titoli obbligazionari a breve termine</t>
  </si>
  <si>
    <t>E.6.01.01.00.000</t>
  </si>
  <si>
    <t>Emissioni titoli obbligazionari a medio-lungo termine</t>
  </si>
  <si>
    <t>E.6.01.02.00.000</t>
  </si>
  <si>
    <t>Accensione prestiti a breve termine</t>
  </si>
  <si>
    <t>E.6.02.00.00.000</t>
  </si>
  <si>
    <t>Finanziamenti a breve termine</t>
  </si>
  <si>
    <t>E.6.02.01.00.000</t>
  </si>
  <si>
    <t>Anticipazioni</t>
  </si>
  <si>
    <t>E.6.02.02.00.000</t>
  </si>
  <si>
    <t>Accensione mutui e altri finanziamenti a medio lungo termine</t>
  </si>
  <si>
    <t>E.6.03.00.00.000</t>
  </si>
  <si>
    <t>Finanziamenti a medio lungo termine</t>
  </si>
  <si>
    <t>E.6.03.01.00.000</t>
  </si>
  <si>
    <t>Accensione prestiti da attualizzazione Contributi Pluriennali</t>
  </si>
  <si>
    <t>E.6.03.02.00.000</t>
  </si>
  <si>
    <t>Accensione prestiti a seguito di escussione di garanzie</t>
  </si>
  <si>
    <t>E.6.03.03.00.000</t>
  </si>
  <si>
    <t>Altre forme di indebitamento</t>
  </si>
  <si>
    <t>E.6.04.00.00.000</t>
  </si>
  <si>
    <t>Accensione prestiti - Buoni postali</t>
  </si>
  <si>
    <t>E.6.04.01.00.000</t>
  </si>
  <si>
    <t>Accensione Prestiti - Leasing finanziario</t>
  </si>
  <si>
    <t>E.6.04.02.00.000</t>
  </si>
  <si>
    <t>Accensione Prestiti - Operazioni di cartolarizzazione</t>
  </si>
  <si>
    <t>E.6.04.03.00.000</t>
  </si>
  <si>
    <t>Accensione Prestiti - Derivati</t>
  </si>
  <si>
    <t>E.6.04.04.00.000</t>
  </si>
  <si>
    <t>Entrate da destinare al Fondo di ammortamento titoli</t>
  </si>
  <si>
    <t>E.6.05.00.00.000</t>
  </si>
  <si>
    <t>Erogazioni liberali a favore del Fondo per l’ammortamento dei titoli di Stato</t>
  </si>
  <si>
    <t>E.6.05.01.00.000</t>
  </si>
  <si>
    <t>Altre entrate da destinare al Fondo di ammortamento titoli</t>
  </si>
  <si>
    <t>E.6.05.02.00.000</t>
  </si>
  <si>
    <t>Anticipazioni da istituto tesoriere/cassiere</t>
  </si>
  <si>
    <t>E.7.00.00.00.000</t>
  </si>
  <si>
    <t>E.7.01.00.00.000</t>
  </si>
  <si>
    <t>E.7.01.01.00.000</t>
  </si>
  <si>
    <t>Premi di emissione di titoli emessi dall'amministrazione</t>
  </si>
  <si>
    <t>E.8.00.00.00.000</t>
  </si>
  <si>
    <t>E.8.01.00.00.000</t>
  </si>
  <si>
    <t>E.8.01.01.00.000</t>
  </si>
  <si>
    <t>Ritenuta per scissione contabile IVA (split payment)</t>
  </si>
  <si>
    <t>E.9.01.01.02.001</t>
  </si>
  <si>
    <t>106.9</t>
  </si>
  <si>
    <t>E.9.01.01.99.999</t>
  </si>
  <si>
    <t>106.8</t>
  </si>
  <si>
    <t>E.9.01.02.01.001</t>
  </si>
  <si>
    <t>106.1</t>
  </si>
  <si>
    <t>E.9.01.02.02.001</t>
  </si>
  <si>
    <t>106.2</t>
  </si>
  <si>
    <t>E.9.01.02.99.999</t>
  </si>
  <si>
    <t>106.3</t>
  </si>
  <si>
    <t>E.9.01.03.01.001</t>
  </si>
  <si>
    <t>106.4</t>
  </si>
  <si>
    <t>E.9.01.03.02.001</t>
  </si>
  <si>
    <t>106.5</t>
  </si>
  <si>
    <t>E.9.01.03.99.999</t>
  </si>
  <si>
    <t>106.6</t>
  </si>
  <si>
    <t>E.9.01.99.01.001</t>
  </si>
  <si>
    <t>106.7</t>
  </si>
  <si>
    <t>E.9.01.99.03.001</t>
  </si>
  <si>
    <t>105.1</t>
  </si>
  <si>
    <t>E.9.01.99.99.999</t>
  </si>
  <si>
    <t>106.10</t>
  </si>
  <si>
    <t>Entrate per conto terzi</t>
  </si>
  <si>
    <t>E.9.02.00.00.000</t>
  </si>
  <si>
    <t xml:space="preserve">Rimborsi per acquisto di beni e servizi per conto terzi </t>
  </si>
  <si>
    <t>E.9.02.01.00.000</t>
  </si>
  <si>
    <t>Trasferimenti da Amministrazioni pubbliche per operazioni conto terzi</t>
  </si>
  <si>
    <t>E.9.02.02.00.000</t>
  </si>
  <si>
    <t>Trasferimenti da altri settori per operazioni conto terzi</t>
  </si>
  <si>
    <t>E.9.02.03.00.000</t>
  </si>
  <si>
    <t>Depositi di/presso terzi</t>
  </si>
  <si>
    <t>E.9.02.04.00.000</t>
  </si>
  <si>
    <t>Costituzione di depositi cauzionali o contrattuali di terzi</t>
  </si>
  <si>
    <t>E.9.02.04.01.000</t>
  </si>
  <si>
    <t>E.9.02.04.01.001</t>
  </si>
  <si>
    <t>Restituzione di depositi cauzionali o contrattuali presso terzi</t>
  </si>
  <si>
    <t>E.9.02.04.02.000</t>
  </si>
  <si>
    <t>E.9.02.04.02.001</t>
  </si>
  <si>
    <t>Riscossione imposte e tributi per conto terzi</t>
  </si>
  <si>
    <t>E.9.02.05.00.000</t>
  </si>
  <si>
    <t>Altre entrate per conto terzi</t>
  </si>
  <si>
    <t>E.9.02.99.00.000</t>
  </si>
  <si>
    <t>E.9.02.99.99.000</t>
  </si>
  <si>
    <t>E.9.02.99.99.999</t>
  </si>
  <si>
    <t>RENDICONTO DELLA GESTIONE PER L'ESERCIZIO 1 GENNAIO 2023  - 31 DICEMBRE 2023</t>
  </si>
  <si>
    <t>Arretrati per anni precedenti corrisposti al personale a tempo indeterminato</t>
  </si>
  <si>
    <t>U.1.01.01.01.001</t>
  </si>
  <si>
    <t>115.1</t>
  </si>
  <si>
    <t>Voci stipendiali corrisposte al personale a tempo indeterminato</t>
  </si>
  <si>
    <t>U.1.01.01.01.002</t>
  </si>
  <si>
    <t>115.2</t>
  </si>
  <si>
    <t>Straordinario per il personale a tempo indeterminato</t>
  </si>
  <si>
    <t>U.1.01.01.01.003</t>
  </si>
  <si>
    <t>117.1</t>
  </si>
  <si>
    <t>Indennità ed altri compensi, esclusi i rimborsi spesa per missione, corrisposti al personale a tempo indeterminato</t>
  </si>
  <si>
    <t>U.1.01.01.01.004</t>
  </si>
  <si>
    <t>115.3</t>
  </si>
  <si>
    <t>Arretrati per anni precedenti corrisposti al personale a tempo determinato</t>
  </si>
  <si>
    <t>U.1.01.01.01.005</t>
  </si>
  <si>
    <t>115.4</t>
  </si>
  <si>
    <t>Voci stipendiali corrisposte al personale a tempo determinato</t>
  </si>
  <si>
    <t>U.1.01.01.01.006</t>
  </si>
  <si>
    <t>115.5</t>
  </si>
  <si>
    <t>Straordinario per il personale a tempo determinato</t>
  </si>
  <si>
    <t>U.1.01.01.01.007</t>
  </si>
  <si>
    <t>117.2</t>
  </si>
  <si>
    <t>Indennità ed altri compensi, esclusi i rimborsi spesa documentati per missione, corrisposti al personale a tempo determinato</t>
  </si>
  <si>
    <t>U.1.01.01.01.008</t>
  </si>
  <si>
    <t>115.6</t>
  </si>
  <si>
    <t>Assegni di ricerca</t>
  </si>
  <si>
    <t>U.1.01.01.01.009</t>
  </si>
  <si>
    <t>142.5</t>
  </si>
  <si>
    <t>Contributi per asili nido e strutture sportive, ricreative o di vacanza messe a disposizione dei lavoratori dipendenti e delle loro famiglie e altre spese per il benessere del personale</t>
  </si>
  <si>
    <t>U.1.01.01.02.001</t>
  </si>
  <si>
    <t>115.7</t>
  </si>
  <si>
    <t>Buoni pasto</t>
  </si>
  <si>
    <t>U.1.01.01.02.002</t>
  </si>
  <si>
    <t>115.8</t>
  </si>
  <si>
    <t>Altre spese per il personale n.a.c.</t>
  </si>
  <si>
    <t>U.1.01.01.02.999</t>
  </si>
  <si>
    <t>115.9</t>
  </si>
  <si>
    <t>Contributi obbligatori per il personale</t>
  </si>
  <si>
    <t>U.1.01.02.01.001</t>
  </si>
  <si>
    <t>111.1 - 116.1</t>
  </si>
  <si>
    <t xml:space="preserve">Contributi previdenza complementare </t>
  </si>
  <si>
    <t>U.1.01.02.01.002</t>
  </si>
  <si>
    <t>126.1</t>
  </si>
  <si>
    <t>Contributi per indennità di fine rapporto</t>
  </si>
  <si>
    <t>U.1.01.02.01.003</t>
  </si>
  <si>
    <t>Altri contributi sociali effettivi n.a.c.</t>
  </si>
  <si>
    <t>U.1.01.02.01.999</t>
  </si>
  <si>
    <t>111.2 - 116.2</t>
  </si>
  <si>
    <t>Assegni familiari</t>
  </si>
  <si>
    <t>U.1.01.02.02.001</t>
  </si>
  <si>
    <t>115.11</t>
  </si>
  <si>
    <t>Equo indennizzo</t>
  </si>
  <si>
    <t>U.1.01.02.02.002</t>
  </si>
  <si>
    <t>Accantonamento di fine rapporto - quota annuale</t>
  </si>
  <si>
    <t>U.1.01.02.02.003</t>
  </si>
  <si>
    <t>125.3</t>
  </si>
  <si>
    <t>Accantonamento di fine rapporto - quota maturata nell'anno in corso</t>
  </si>
  <si>
    <t>U.1.01.02.02.006</t>
  </si>
  <si>
    <t>U.1.02.01.01.001</t>
  </si>
  <si>
    <t>111.3 - .116.3</t>
  </si>
  <si>
    <t>Imposta di registro e di bollo</t>
  </si>
  <si>
    <t>U.1.02.01.02.000</t>
  </si>
  <si>
    <t>U.1.02.01.02.001</t>
  </si>
  <si>
    <t>U.1.02.01.06.001</t>
  </si>
  <si>
    <t>138.1</t>
  </si>
  <si>
    <t>Tassa e/o canone occupazione spazi e aree pubbliche</t>
  </si>
  <si>
    <t>U.1.02.01.07.000</t>
  </si>
  <si>
    <t>U.1.02.01.07.001</t>
  </si>
  <si>
    <t>Giornali e riviste</t>
  </si>
  <si>
    <t>U.1.03.01.01.001</t>
  </si>
  <si>
    <t>136.1</t>
  </si>
  <si>
    <t>Pubblicazioni</t>
  </si>
  <si>
    <t>U.1.03.01.01.002</t>
  </si>
  <si>
    <t>136.2</t>
  </si>
  <si>
    <t>Carta, cancelleria e stampati</t>
  </si>
  <si>
    <t>U.1.03.01.02.001</t>
  </si>
  <si>
    <t>137.1</t>
  </si>
  <si>
    <t xml:space="preserve">Carburanti, combustibili e lubrificanti </t>
  </si>
  <si>
    <t>U.1.03.01.02.002</t>
  </si>
  <si>
    <t>137.2</t>
  </si>
  <si>
    <t>Accessori per uffici e alloggi</t>
  </si>
  <si>
    <t>U.1.03.01.02.005</t>
  </si>
  <si>
    <t>137.3</t>
  </si>
  <si>
    <t>Materiale informatico</t>
  </si>
  <si>
    <t>U.1.03.01.02.006</t>
  </si>
  <si>
    <t>137.4</t>
  </si>
  <si>
    <t>Altri materiali tecnico-specialistici non sanitari</t>
  </si>
  <si>
    <t>U.1.03.01.02.007</t>
  </si>
  <si>
    <t>137.5</t>
  </si>
  <si>
    <t>Stampati specialistici</t>
  </si>
  <si>
    <t>U.1.03.01.02.014</t>
  </si>
  <si>
    <t>137.6</t>
  </si>
  <si>
    <t>Altri beni e materiali di consumo n.a.c.</t>
  </si>
  <si>
    <t>U.1.03.01.02.999</t>
  </si>
  <si>
    <t>137.7</t>
  </si>
  <si>
    <t>Altri beni e prodotti sanitari n.a.c.</t>
  </si>
  <si>
    <t>U.1.03.01.05.999</t>
  </si>
  <si>
    <t>137.8</t>
  </si>
  <si>
    <t>Organi istituzionali dell'amministrazione - Indennità</t>
  </si>
  <si>
    <t>U.1.03.02.01.001</t>
  </si>
  <si>
    <t>110.1</t>
  </si>
  <si>
    <t xml:space="preserve">Organi istituzionali dell'amministrazione - Rimborsi </t>
  </si>
  <si>
    <t>U.1.03.02.01.002</t>
  </si>
  <si>
    <t>112.1</t>
  </si>
  <si>
    <t>Garanti (codice etico)</t>
  </si>
  <si>
    <t>U.1.03.02.01.006</t>
  </si>
  <si>
    <t>131.1</t>
  </si>
  <si>
    <t>Compensi agli organi istituzionali di revisione, di controllo ed altri incarichi istituzionali dell'amministrazione</t>
  </si>
  <si>
    <t>U.1.03.02.01.008</t>
  </si>
  <si>
    <t>130.1</t>
  </si>
  <si>
    <t>Rimborso per viaggio e trasloco</t>
  </si>
  <si>
    <t>U.1.03.02.02.001</t>
  </si>
  <si>
    <t>112.1 -118.1</t>
  </si>
  <si>
    <t>Indennità di missione e di trasferta</t>
  </si>
  <si>
    <t>U.1.03.02.02.002</t>
  </si>
  <si>
    <t>112.2-118.1</t>
  </si>
  <si>
    <t>Pubblicità</t>
  </si>
  <si>
    <t>U.1.03.02.02.004</t>
  </si>
  <si>
    <t>135.1</t>
  </si>
  <si>
    <t>Organizzazione e partecipazione a manifestazioni e convegni</t>
  </si>
  <si>
    <t>U.1.03.02.02.005</t>
  </si>
  <si>
    <t>143.1</t>
  </si>
  <si>
    <t>Partecipazione a manifestazioni e convegni</t>
  </si>
  <si>
    <t>U.1.03.02.02.006</t>
  </si>
  <si>
    <t>143.2</t>
  </si>
  <si>
    <t>Acquisto di servizi per altre spese per formazione e addestramento n.a.c.</t>
  </si>
  <si>
    <t>U.1.03.02.04.999</t>
  </si>
  <si>
    <t>142.4</t>
  </si>
  <si>
    <t>Telefonia fissa</t>
  </si>
  <si>
    <t>U.1.03.02.05.001</t>
  </si>
  <si>
    <t>139.1</t>
  </si>
  <si>
    <t>Telefonia mobile</t>
  </si>
  <si>
    <t>U.1.03.02.05.002</t>
  </si>
  <si>
    <t>139.2</t>
  </si>
  <si>
    <t>Accesso a banche dati e a pubblicazioni on line</t>
  </si>
  <si>
    <t>U.1.03.02.05.003</t>
  </si>
  <si>
    <t>136.3</t>
  </si>
  <si>
    <t>Energia elettrica</t>
  </si>
  <si>
    <t>U.1.03.02.05.004</t>
  </si>
  <si>
    <t>138.2</t>
  </si>
  <si>
    <t>Acqua</t>
  </si>
  <si>
    <t>U.1.03.02.05.005</t>
  </si>
  <si>
    <t>138.3</t>
  </si>
  <si>
    <t>Gas</t>
  </si>
  <si>
    <t>U.1.03.02.05.006</t>
  </si>
  <si>
    <t>138.4</t>
  </si>
  <si>
    <t>Spese di condominio</t>
  </si>
  <si>
    <t>U.1.03.02.05.007</t>
  </si>
  <si>
    <t>138.5</t>
  </si>
  <si>
    <t>Utenze e canoni per altri servizi n.a.c.</t>
  </si>
  <si>
    <t>U.1.03.02.05.999</t>
  </si>
  <si>
    <t>138.6</t>
  </si>
  <si>
    <t>Locazione di beni immobili</t>
  </si>
  <si>
    <t>U.1.03.02.07.001</t>
  </si>
  <si>
    <t>132.1</t>
  </si>
  <si>
    <t>Noleggi di mezzi di trasporto</t>
  </si>
  <si>
    <t>U.1.03.02.07.002</t>
  </si>
  <si>
    <t>134.1</t>
  </si>
  <si>
    <t>Noleggi di attrezzature scientifiche e sanitarie</t>
  </si>
  <si>
    <t>U.1.03.02.07.003</t>
  </si>
  <si>
    <t>134.2</t>
  </si>
  <si>
    <t>Noleggi di hardware</t>
  </si>
  <si>
    <t>U.1.03.02.07.004</t>
  </si>
  <si>
    <t>134.3</t>
  </si>
  <si>
    <t>Licenze d'uso per software</t>
  </si>
  <si>
    <t>U.1.03.02.07.006</t>
  </si>
  <si>
    <t>137.9</t>
  </si>
  <si>
    <t>Altre licenze</t>
  </si>
  <si>
    <t>U.1.03.02.07.007</t>
  </si>
  <si>
    <t>137.10</t>
  </si>
  <si>
    <t>Noleggi di impianti e macchinari</t>
  </si>
  <si>
    <t>U.1.03.02.07.008</t>
  </si>
  <si>
    <t>134.4</t>
  </si>
  <si>
    <t>Altre spese sostenute per utilizzo di beni di terzi n.a.c.</t>
  </si>
  <si>
    <t>U.1.03.02.07.999</t>
  </si>
  <si>
    <t>134.5</t>
  </si>
  <si>
    <t>Leasing operativo di mezzi di trasporto</t>
  </si>
  <si>
    <t>U.1.03.02.08.001</t>
  </si>
  <si>
    <t>134.6</t>
  </si>
  <si>
    <t>Leasing operativo di attrezzature e macchinari</t>
  </si>
  <si>
    <t>U.1.03.02.08.002</t>
  </si>
  <si>
    <t>134.7</t>
  </si>
  <si>
    <t>Leasing operativo di altri beni</t>
  </si>
  <si>
    <t>U.1.03.02.08.999</t>
  </si>
  <si>
    <t>134.8</t>
  </si>
  <si>
    <t>Manutenzione ordinaria e riparazioni di mezzi di trasporto ad uso civile, di sicurezza e ordine pubblico</t>
  </si>
  <si>
    <t>U.1.03.02.09.001</t>
  </si>
  <si>
    <t>133.1</t>
  </si>
  <si>
    <t>Manutenzione ordinaria e riparazioni di mobili e arredi</t>
  </si>
  <si>
    <t>U.1.03.02.09.003</t>
  </si>
  <si>
    <t>133.2</t>
  </si>
  <si>
    <t>Manutenzione ordinaria e riparazioni di impianti e macchinari</t>
  </si>
  <si>
    <t>U.1.03.02.09.004</t>
  </si>
  <si>
    <t>133.3</t>
  </si>
  <si>
    <t>Manutenzione ordinaria e riparazioni di attrezzature</t>
  </si>
  <si>
    <t>U.1.03.02.09.005</t>
  </si>
  <si>
    <t>133.4</t>
  </si>
  <si>
    <t xml:space="preserve">Manutenzione ordinaria e riparazioni di macchine per ufficio </t>
  </si>
  <si>
    <t>U.1.03.02.09.006</t>
  </si>
  <si>
    <t>133.5</t>
  </si>
  <si>
    <t>Manutenzione ordinaria e riparazioni di beni immobili</t>
  </si>
  <si>
    <t>U.1.03.02.09.008</t>
  </si>
  <si>
    <t>133.6</t>
  </si>
  <si>
    <t>Manutenzione ordinaria e riparazioni di altri beni materiali</t>
  </si>
  <si>
    <t>U.1.03.02.09.011</t>
  </si>
  <si>
    <t>133.7</t>
  </si>
  <si>
    <t>Incarichi libero professionali di studi, ricerca e consulenza</t>
  </si>
  <si>
    <t>U.1.03.02.10.001</t>
  </si>
  <si>
    <t>152.1</t>
  </si>
  <si>
    <t>Esperti per commissioni, comitati e consigli (membri commissioni concorso)</t>
  </si>
  <si>
    <t>U.1.03.02.10.002</t>
  </si>
  <si>
    <t>130.2</t>
  </si>
  <si>
    <t>Interpretariato e traduzioni</t>
  </si>
  <si>
    <t>U.1.03.02.11.001</t>
  </si>
  <si>
    <t>155.1</t>
  </si>
  <si>
    <t>Patrocinio legale</t>
  </si>
  <si>
    <t>U.1.03.02.11.006</t>
  </si>
  <si>
    <t>148.1</t>
  </si>
  <si>
    <t>Patrocinio legale gratuito a carico dello Stato</t>
  </si>
  <si>
    <t>U.1.03.02.11.007</t>
  </si>
  <si>
    <t>148.2</t>
  </si>
  <si>
    <t>Prestazioni di natura contabile, tributaria e del lavoro</t>
  </si>
  <si>
    <t>U.1.03.02.11.008</t>
  </si>
  <si>
    <t>155.2</t>
  </si>
  <si>
    <t>Prestazioni tecnico-scientifiche (università)</t>
  </si>
  <si>
    <t>U.1.03.02.11.009</t>
  </si>
  <si>
    <t>154.1</t>
  </si>
  <si>
    <t>Altre prestazioni professionali e specialistiche n.a.c.</t>
  </si>
  <si>
    <t>U.1.03.02.11.999</t>
  </si>
  <si>
    <t>155.3</t>
  </si>
  <si>
    <t>Acquisto di servizi da agenzie di lavoro interinale</t>
  </si>
  <si>
    <t>U.1.03.02.12.001</t>
  </si>
  <si>
    <t>153.1</t>
  </si>
  <si>
    <t>Collaborazioni coordinate e a progetto</t>
  </si>
  <si>
    <t>U.1.03.02.12.003</t>
  </si>
  <si>
    <t>151.1</t>
  </si>
  <si>
    <t>Servizi di sorveglianza e custodia</t>
  </si>
  <si>
    <t>U.1.03.02.13.001</t>
  </si>
  <si>
    <t>144.1</t>
  </si>
  <si>
    <t>Servizi di pulizia e lavanderia</t>
  </si>
  <si>
    <t>U.1.03.02.13.002</t>
  </si>
  <si>
    <t>138.7</t>
  </si>
  <si>
    <t>Trasporti, traslochi e facchinaggio</t>
  </si>
  <si>
    <t>U.1.03.02.13.003</t>
  </si>
  <si>
    <t>138.8</t>
  </si>
  <si>
    <t>Stampa e rilegatura</t>
  </si>
  <si>
    <t>U.1.03.02.13.004</t>
  </si>
  <si>
    <t>137.11</t>
  </si>
  <si>
    <t>Servizi ausiliari a beneficio del personale</t>
  </si>
  <si>
    <t>U.1.03.02.13.005</t>
  </si>
  <si>
    <t>Altri servizi ausiliari n.a.c.</t>
  </si>
  <si>
    <t>U.1.03.02.13.999</t>
  </si>
  <si>
    <t>Pubblicazione bandi di gara</t>
  </si>
  <si>
    <t>U.1.03.02.16.001</t>
  </si>
  <si>
    <t>135.2</t>
  </si>
  <si>
    <t>Spese postali</t>
  </si>
  <si>
    <t>U.1.03.02.16.002</t>
  </si>
  <si>
    <t>139.3</t>
  </si>
  <si>
    <t>Spese notarili</t>
  </si>
  <si>
    <t>U.1.03.02.16.004</t>
  </si>
  <si>
    <t>155.4</t>
  </si>
  <si>
    <t>Altre spese per servizi amministrativi</t>
  </si>
  <si>
    <t>U.1.03.02.16.999</t>
  </si>
  <si>
    <t>137.12</t>
  </si>
  <si>
    <t>Oneri per servizio di tesoreria</t>
  </si>
  <si>
    <t>U.1.03.02.17.002</t>
  </si>
  <si>
    <t>149.1</t>
  </si>
  <si>
    <t>Spese per servizi finanziari n.a.c.</t>
  </si>
  <si>
    <t>U.1.03.02.17.999</t>
  </si>
  <si>
    <t>Spese per accertamenti sanitari resi necessari dall'attività lavorativa</t>
  </si>
  <si>
    <t>U.1.03.02.18.001</t>
  </si>
  <si>
    <t>155.5</t>
  </si>
  <si>
    <t>Altri acquisti di servizi sanitari n.a.c.</t>
  </si>
  <si>
    <t>U.1.03.02.18.999</t>
  </si>
  <si>
    <t>155.6</t>
  </si>
  <si>
    <t>Gestione e manutenzione applicazioni</t>
  </si>
  <si>
    <t>U.1.03.02.19.001</t>
  </si>
  <si>
    <t>133.8</t>
  </si>
  <si>
    <t>Assistenza all'utente e formazione</t>
  </si>
  <si>
    <t>U.1.03.02.19.002</t>
  </si>
  <si>
    <t>155.7</t>
  </si>
  <si>
    <t>Servizi di rete per trasmissione dati e VoIP e relativa manutenzione</t>
  </si>
  <si>
    <t>U.1.03.02.19.004</t>
  </si>
  <si>
    <t>139.4</t>
  </si>
  <si>
    <t>Servizi per i sistemi e relativa manutenzione</t>
  </si>
  <si>
    <t>U.1.03.02.19.005</t>
  </si>
  <si>
    <t>133.9</t>
  </si>
  <si>
    <t>Servizi di sicurezza</t>
  </si>
  <si>
    <t>U.1.03.02.19.006</t>
  </si>
  <si>
    <t>155.8</t>
  </si>
  <si>
    <t>Servizi di gestione documentale</t>
  </si>
  <si>
    <t>U.1.03.02.19.007</t>
  </si>
  <si>
    <t>155.9</t>
  </si>
  <si>
    <t>Servizi di monitoraggio della qualità dei servizi</t>
  </si>
  <si>
    <t>U.1.03.02.19.008</t>
  </si>
  <si>
    <t>155.10</t>
  </si>
  <si>
    <t>Servizi per le postazioni di lavoro e relativa manutenzione</t>
  </si>
  <si>
    <t>U.1.03.02.19.009</t>
  </si>
  <si>
    <t>155.11</t>
  </si>
  <si>
    <t>Servizi di consulenza e prestazioni professionali ICT</t>
  </si>
  <si>
    <t>U.1.03.02.19.010</t>
  </si>
  <si>
    <t>155.12</t>
  </si>
  <si>
    <t>Altre spese legali</t>
  </si>
  <si>
    <t>U.1.03.02.99.002</t>
  </si>
  <si>
    <t>148.3</t>
  </si>
  <si>
    <t>Quote di associazioni</t>
  </si>
  <si>
    <t>U.1.03.02.99.003</t>
  </si>
  <si>
    <t>154.2</t>
  </si>
  <si>
    <t xml:space="preserve">Servizi per attività di rappresentanza </t>
  </si>
  <si>
    <t>U.1.03.02.99.011</t>
  </si>
  <si>
    <t>141.2</t>
  </si>
  <si>
    <t>Trasferimenti correnti a autorità amministrative indipendenti</t>
  </si>
  <si>
    <t>U.1.04.01.01.010</t>
  </si>
  <si>
    <t>158.1</t>
  </si>
  <si>
    <t>Trasferimenti correnti al Ministero dell'economia in attuazione di norme in materia di contenimento di spesa</t>
  </si>
  <si>
    <t>U.1.04.01.01.020</t>
  </si>
  <si>
    <t>157.1</t>
  </si>
  <si>
    <t>Liquidazioni per fine rapporto di lavoro erogate direttamente dal datore di lavoro</t>
  </si>
  <si>
    <t>U.1.04.02.01.002</t>
  </si>
  <si>
    <t>125.2</t>
  </si>
  <si>
    <t>U.1.05.01.15.001</t>
  </si>
  <si>
    <t>140.1</t>
  </si>
  <si>
    <t>U.1.09.01.01.001</t>
  </si>
  <si>
    <t>115.10</t>
  </si>
  <si>
    <t>Rimborsi di imposte in uscita</t>
  </si>
  <si>
    <t>U.1.09.02.00.000</t>
  </si>
  <si>
    <t>Rimborsi di trasferimenti all'Unione Europea</t>
  </si>
  <si>
    <t>U.1.09.03.00.000</t>
  </si>
  <si>
    <t>U.1.09.99.05.001</t>
  </si>
  <si>
    <t>159.1</t>
  </si>
  <si>
    <t>Fondi di riserva</t>
  </si>
  <si>
    <t>U.1.10.01.01.001</t>
  </si>
  <si>
    <t>160.1</t>
  </si>
  <si>
    <t>Fondo speciali</t>
  </si>
  <si>
    <t>U.1.10.01.02.000</t>
  </si>
  <si>
    <t>Fondi speciali</t>
  </si>
  <si>
    <t>U.1.10.01.02.001</t>
  </si>
  <si>
    <t>Altri fondi n.a.c.</t>
  </si>
  <si>
    <t>U.1.10.01.99.999</t>
  </si>
  <si>
    <t>161.1</t>
  </si>
  <si>
    <t>Fondo pluriennale vincolato</t>
  </si>
  <si>
    <t>U.1.10.02.00.000</t>
  </si>
  <si>
    <t>Versamenti IVA a debito</t>
  </si>
  <si>
    <t>U.1.10.03.00.000</t>
  </si>
  <si>
    <t>Premi di assicurazione su beni immobili</t>
  </si>
  <si>
    <t>U.1.10.04.01.002</t>
  </si>
  <si>
    <t>146.1</t>
  </si>
  <si>
    <t>Premi di assicurazione per responsabilità civile verso terzi</t>
  </si>
  <si>
    <t>U.1.10.04.01.003</t>
  </si>
  <si>
    <t>146.2</t>
  </si>
  <si>
    <t>U.1.10.04.99.999</t>
  </si>
  <si>
    <t>145.1 -146.3</t>
  </si>
  <si>
    <t>Spese dovute a sanzioni, risarcimenti e indennizzi</t>
  </si>
  <si>
    <t>U.1.10.05.00.000</t>
  </si>
  <si>
    <t>Spese dovute a sanzioni</t>
  </si>
  <si>
    <t>U.1.10.05.01.000</t>
  </si>
  <si>
    <t>U.1.10.05.01.001</t>
  </si>
  <si>
    <t>Oneri da contenzioso</t>
  </si>
  <si>
    <t>U.1.10.05.04.000</t>
  </si>
  <si>
    <t>U.1.10.05.04.001</t>
  </si>
  <si>
    <t>Altre spese dovute per irregolarità e illeciti n.a.c.</t>
  </si>
  <si>
    <t>U.1.10.05.99.000</t>
  </si>
  <si>
    <t>U.1.10.05.99.999</t>
  </si>
  <si>
    <t>U.1.10.99.99.999</t>
  </si>
  <si>
    <t>Tributi in conto capitale a carico dell'ente</t>
  </si>
  <si>
    <t>U.2.01.00.00.000</t>
  </si>
  <si>
    <t>U.2.01.01.00.000</t>
  </si>
  <si>
    <t>Altri tributi in conto capitale</t>
  </si>
  <si>
    <t>U.2.01.99.00.000</t>
  </si>
  <si>
    <t>Mezzi di trasporto ad uso civile, di sicurezza e ordine pubblico</t>
  </si>
  <si>
    <t>U.2.02.01.01.000</t>
  </si>
  <si>
    <t>Mezzi di trasporto ad uso civile, di sicurezza e ordine pubblico n.a.c.</t>
  </si>
  <si>
    <t>U.2.02.01.01.999</t>
  </si>
  <si>
    <t>Mobili e arredi per ufficio</t>
  </si>
  <si>
    <t>U.2.02.01.03.001</t>
  </si>
  <si>
    <t>180.1</t>
  </si>
  <si>
    <t>Macchinari</t>
  </si>
  <si>
    <t>U.2.02.01.04.001</t>
  </si>
  <si>
    <t>180.2</t>
  </si>
  <si>
    <t>Impianti</t>
  </si>
  <si>
    <t>U.2.02.01.04.002</t>
  </si>
  <si>
    <t>180.3</t>
  </si>
  <si>
    <t>Attrezzature n.a.c.</t>
  </si>
  <si>
    <t>U.2.02.01.05.999</t>
  </si>
  <si>
    <t>180.4</t>
  </si>
  <si>
    <t>U.2.02.01.06.001</t>
  </si>
  <si>
    <t>180.5</t>
  </si>
  <si>
    <t>Server</t>
  </si>
  <si>
    <t>U.2.02.01.07.001</t>
  </si>
  <si>
    <t>180.6</t>
  </si>
  <si>
    <t>Postazioni di lavoro</t>
  </si>
  <si>
    <t>U.2.02.01.07.002</t>
  </si>
  <si>
    <t>180.7</t>
  </si>
  <si>
    <t>Periferiche</t>
  </si>
  <si>
    <t>U.2.02.01.07.003</t>
  </si>
  <si>
    <t>180.8</t>
  </si>
  <si>
    <t>Apparati di telecomunicazione</t>
  </si>
  <si>
    <t>U.2.02.01.07.004</t>
  </si>
  <si>
    <t>180.9</t>
  </si>
  <si>
    <t>Hardware n.a.c.</t>
  </si>
  <si>
    <t>U.2.02.01.07.999</t>
  </si>
  <si>
    <t>180.10</t>
  </si>
  <si>
    <t>Fabbricati ad uso strumentale</t>
  </si>
  <si>
    <t>U.2.02.01.09.019</t>
  </si>
  <si>
    <t>182.1</t>
  </si>
  <si>
    <t>Beni immobili di valore culturale, storico ed artistico</t>
  </si>
  <si>
    <t>U.2.02.01.10.000</t>
  </si>
  <si>
    <t>Oggetti di valore</t>
  </si>
  <si>
    <t>U.2.02.01.11.000</t>
  </si>
  <si>
    <t>Materiale bibliografico</t>
  </si>
  <si>
    <t>U.2.02.01.99.001</t>
  </si>
  <si>
    <t>181.1</t>
  </si>
  <si>
    <t>Terreni e beni materiali non prodotti</t>
  </si>
  <si>
    <t>U.2.02.02.00.000</t>
  </si>
  <si>
    <t>Terreni</t>
  </si>
  <si>
    <t>U.2.02.02.01.000</t>
  </si>
  <si>
    <t>Sviluppo software e manutenzione evolutiva</t>
  </si>
  <si>
    <t>U.2.02.03.02.001</t>
  </si>
  <si>
    <t>180.11</t>
  </si>
  <si>
    <t>Acquisizione software e manutenzione evolutiva</t>
  </si>
  <si>
    <t>U.2.02.03.02.002</t>
  </si>
  <si>
    <t>180.12</t>
  </si>
  <si>
    <t>Incarichi professionali per la realizzazione di investimenti</t>
  </si>
  <si>
    <t>U.2.02.03.05.000</t>
  </si>
  <si>
    <t>U.2.02.03.05.001</t>
  </si>
  <si>
    <t>Beni materiali acquisiti mediante operazioni di leasing finanziario</t>
  </si>
  <si>
    <t>U.2.02.04.00.000</t>
  </si>
  <si>
    <t>Terreni e beni materiali non prodotti acquisiti mediante operazioni di leasing finanziario</t>
  </si>
  <si>
    <t>U.2.02.05.00.000</t>
  </si>
  <si>
    <t>Beni immateriali acquisiti mediante operazioni di leasing finanziario</t>
  </si>
  <si>
    <t>U.2.02.06.00.000</t>
  </si>
  <si>
    <t>U.2.03.00.00.000</t>
  </si>
  <si>
    <t>Contributi agli investimenti a Amministrazioni pubbliche</t>
  </si>
  <si>
    <t>U.2.03.01.00.000</t>
  </si>
  <si>
    <t>Contributi agli investimenti a Famiglie</t>
  </si>
  <si>
    <t>U.2.03.02.00.000</t>
  </si>
  <si>
    <t>Contributi agli investimenti a Imprese</t>
  </si>
  <si>
    <t>U.2.03.03.00.000</t>
  </si>
  <si>
    <t xml:space="preserve">Contributi agli investimenti a Istituzioni Sociali Private </t>
  </si>
  <si>
    <t>U.2.03.04.00.000</t>
  </si>
  <si>
    <t>Contributi agli investimenti all'Unione Europea e al Resto del Mondo</t>
  </si>
  <si>
    <t>U.2.03.05.00.000</t>
  </si>
  <si>
    <t>U.2.04.00.00.000</t>
  </si>
  <si>
    <t>Altri trasferimenti in conto capitale per assunzione di debiti di amministrazioni pubbliche</t>
  </si>
  <si>
    <t>U.2.04.01.00.000</t>
  </si>
  <si>
    <t>Altri trasferimenti in conto capitale per assunzione di debiti di Famiglie</t>
  </si>
  <si>
    <t>U.2.04.02.00.000</t>
  </si>
  <si>
    <t>Altri trasferimenti in conto capitale per assunzione di debiti di Imprese</t>
  </si>
  <si>
    <t>U.2.04.03.00.000</t>
  </si>
  <si>
    <t xml:space="preserve">Altri trasferimenti in conto capitale per assunzione di debiti di Istituzioni Sociali Private </t>
  </si>
  <si>
    <t>U.2.04.04.00.000</t>
  </si>
  <si>
    <t>Altri trasferimenti in conto capitale per assunzione di debiti dell'Unione Europea e del Resto del Mondo</t>
  </si>
  <si>
    <t>U.2.04.05.00.000</t>
  </si>
  <si>
    <t>Altri trasferimenti in conto capitale per cancellazione di crediti verso amministrazioni pubbliche</t>
  </si>
  <si>
    <t>U.2.04.06.00.000</t>
  </si>
  <si>
    <t>Altri trasferimenti in conto capitale per cancellazione di crediti verso Famiglie</t>
  </si>
  <si>
    <t>U.2.04.07.00.000</t>
  </si>
  <si>
    <t>Altri trasferimenti in conto capitale per cancellazione di crediti verso Imprese</t>
  </si>
  <si>
    <t>U.2.04.08.00.000</t>
  </si>
  <si>
    <t xml:space="preserve">Altri trasferimenti in conto capitale per cancellazione di crediti verso Istituzioni Sociali Private </t>
  </si>
  <si>
    <t>U.2.04.09.00.000</t>
  </si>
  <si>
    <t>Altri trasferimenti in conto capitale per cancellazione di crediti verso Unione Europea e Resto del Mondo</t>
  </si>
  <si>
    <t>U.2.04.10.00.000</t>
  </si>
  <si>
    <t>Altri trasferimenti in conto capitale verso amministrazioni pubbliche per escussione di garanzie</t>
  </si>
  <si>
    <t>U.2.04.11.00.000</t>
  </si>
  <si>
    <t>Altri trasferimenti in conto capitale verso Famiglie per escussione di garanzie</t>
  </si>
  <si>
    <t>U.2.04.12.00.000</t>
  </si>
  <si>
    <t>Altri trasferimenti in conto capitale verso Imprese per escussione di garanzie</t>
  </si>
  <si>
    <t>U.2.04.13.00.000</t>
  </si>
  <si>
    <t>Altri trasferimenti in conto capitale verso Istituzioni Sociali Private  per escussione di garanzie</t>
  </si>
  <si>
    <t>U.2.04.14.00.000</t>
  </si>
  <si>
    <t>Altri trasferimenti in conto capitale verso Unione Europea e Resto del Mondo per escussione di garanzie</t>
  </si>
  <si>
    <t>U.2.04.15.00.000</t>
  </si>
  <si>
    <t>Trasferimenti in conto capitale erogati a titolo di ripiano disavanzi pregressi ad Amministrazioni pubbliche</t>
  </si>
  <si>
    <t>U.2.04.16.00.000</t>
  </si>
  <si>
    <t>Trasferimenti in conto capitale erogati a titolo di ripiano disavanzi pregressi a Famiglie</t>
  </si>
  <si>
    <t>U.2.04.17.00.000</t>
  </si>
  <si>
    <t>Trasferimenti in conto capitale erogati a titolo di ripiano disavanzi pregressi a Imprese</t>
  </si>
  <si>
    <t>U.2.04.18.00.000</t>
  </si>
  <si>
    <t xml:space="preserve">Trasferimenti in conto capitale erogati a titolo di ripiano disavanzi pregressi a Istituzioni Sociali Private </t>
  </si>
  <si>
    <t>U.2.04.19.00.000</t>
  </si>
  <si>
    <t>Trasferimenti in conto capitale erogati a titolo di ripiano disavanzi pregressi all'Unione Europea e al Resto del Mondo</t>
  </si>
  <si>
    <t>U.2.04.20.00.000</t>
  </si>
  <si>
    <t>Altri trasferimenti in conto capitale n.a.c. ad Amministrazioni pubbliche</t>
  </si>
  <si>
    <t>U.2.04.21.00.000</t>
  </si>
  <si>
    <t>Altri trasferimenti in conto capitale n.a.c. a Famiglie</t>
  </si>
  <si>
    <t>U.2.04.22.00.000</t>
  </si>
  <si>
    <t>Altri trasferimenti in conto capitale n.a.c. a Imprese</t>
  </si>
  <si>
    <t>U.2.04.23.00.000</t>
  </si>
  <si>
    <t xml:space="preserve">Altri trasferimenti in conto capitale n.a.c. a Istituzioni Sociali Private </t>
  </si>
  <si>
    <t>U.2.04.24.00.000</t>
  </si>
  <si>
    <t>Altri trasferimenti in conto capitale n.a.c. all'Unione Europea e al Resto del Mondo</t>
  </si>
  <si>
    <t>U.2.04.25.00.000</t>
  </si>
  <si>
    <t>Altre spese in conto capitale</t>
  </si>
  <si>
    <t>U.2.05.00.00.000</t>
  </si>
  <si>
    <t>Fondi di riserva e altri accantonamenti in c/capitale</t>
  </si>
  <si>
    <t>U.2.05.01.00.000</t>
  </si>
  <si>
    <t>Altri accantonamenti in c/capitale</t>
  </si>
  <si>
    <t>U.2.05.01.99.000</t>
  </si>
  <si>
    <t>U.2.05.01.99.999</t>
  </si>
  <si>
    <t>Fondi pluriennali vincolati c/capitale</t>
  </si>
  <si>
    <t>U.2.05.02.00.000</t>
  </si>
  <si>
    <t>Fondo crediti di dubbia e difficile esazione in c/capitale</t>
  </si>
  <si>
    <t>U.2.05.03.00.000</t>
  </si>
  <si>
    <t>Altri rimborsi in conto capitale di somme non dovute o incassate in eccesso</t>
  </si>
  <si>
    <t>U.2.05.04.00.000</t>
  </si>
  <si>
    <t>Altre spese in conto capitale n.a.c.</t>
  </si>
  <si>
    <t>U.2.05.99.00.000</t>
  </si>
  <si>
    <t>Spese per incremento attività finanziarie</t>
  </si>
  <si>
    <t>U.3.00.00.00.000</t>
  </si>
  <si>
    <t>Acquisizioni di attività finanziarie</t>
  </si>
  <si>
    <t>U.3.01.00.00.000</t>
  </si>
  <si>
    <t>Acquisizioni di partecipazioni e conferimenti di capitale</t>
  </si>
  <si>
    <t>U.3.01.01.00.000</t>
  </si>
  <si>
    <t>Acquisizioni di quote di fondi comuni di investimento</t>
  </si>
  <si>
    <t>U.3.01.02.00.000</t>
  </si>
  <si>
    <t>Acquisizione di titoli obbligazionari a breve termine</t>
  </si>
  <si>
    <t>U.3.01.03.00.000</t>
  </si>
  <si>
    <t>Acquisizione di titoli obbligazionari a medio-lungo termine</t>
  </si>
  <si>
    <t>U.3.01.04.00.000</t>
  </si>
  <si>
    <t>Concessione crediti di breve termine</t>
  </si>
  <si>
    <t>U.3.02.00.00.000</t>
  </si>
  <si>
    <t>Concessione crediti di breve periodo a tasso agevolato a Amministrazioni Pubbliche</t>
  </si>
  <si>
    <t>U.3.02.01.00.000</t>
  </si>
  <si>
    <t>Concessione crediti di breve periodo a tasso agevolato a Famiglie</t>
  </si>
  <si>
    <t>U.3.02.02.00.000</t>
  </si>
  <si>
    <t>Concessione crediti di breve periodo a tasso agevolato a Imprese</t>
  </si>
  <si>
    <t>U.3.02.03.00.000</t>
  </si>
  <si>
    <t xml:space="preserve">Concessione crediti di breve periodo a tasso agevolato a Istituzioni Sociali Private </t>
  </si>
  <si>
    <t>U.3.02.04.00.000</t>
  </si>
  <si>
    <t>Concessione crediti di breve periodo a tasso agevolato all'Unione Europea e al Resto del Mondo</t>
  </si>
  <si>
    <t>U.3.02.05.00.000</t>
  </si>
  <si>
    <t>Concessione crediti di breve periodo a tasso non agevolato a Amministrazione Pubbliche</t>
  </si>
  <si>
    <t>U.3.02.06.00.000</t>
  </si>
  <si>
    <t>Concessione crediti di breve periodo a tasso non agevolato a Famiglie</t>
  </si>
  <si>
    <t>U.3.02.07.00.000</t>
  </si>
  <si>
    <t>Concessione crediti di breve periodo a tasso non agevolato a Imprese</t>
  </si>
  <si>
    <t>U.3.02.08.00.000</t>
  </si>
  <si>
    <t xml:space="preserve">Concessione crediti di breve periodo a tasso non agevolato a Istituzioni Sociali Private </t>
  </si>
  <si>
    <t>U.3.02.09.00.000</t>
  </si>
  <si>
    <t>Concessione crediti di breve periodo a tasso non agevolato all'Unione Europea e al Resto del Mondo</t>
  </si>
  <si>
    <t>U.3.02.10.00.000</t>
  </si>
  <si>
    <t>Concessione crediti di medio-lungo termine</t>
  </si>
  <si>
    <t>U.3.03.00.00.000</t>
  </si>
  <si>
    <t>Concessione Crediti di medio-lungo termine a tasso agevolato a Amministrazione Pubbliche</t>
  </si>
  <si>
    <t>U.3.03.01.00.000</t>
  </si>
  <si>
    <t>Concessione Crediti di medio-lungo termine a tasso agevolato a Famiglie</t>
  </si>
  <si>
    <t>U.3.03.02.00.000</t>
  </si>
  <si>
    <t>Concessione Crediti di medio-lungo termine a tasso agevolato a Imprese</t>
  </si>
  <si>
    <t>U.3.03.03.00.000</t>
  </si>
  <si>
    <t xml:space="preserve">Concessione Crediti di medio-lungo termine a tasso agevolato a Istituzioni Sociali Private </t>
  </si>
  <si>
    <t>U.3.03.04.00.000</t>
  </si>
  <si>
    <t>Concessione Crediti di medio-lungo termine a tasso agevolato all'Unione Europea e al Resto del Mondo</t>
  </si>
  <si>
    <t>U.3.03.05.00.000</t>
  </si>
  <si>
    <t>Concessione crediti di medio-lungo termine a tasso non agevolato a Amministrazione Pubbliche</t>
  </si>
  <si>
    <t>U.3.03.06.00.000</t>
  </si>
  <si>
    <t>Concessione crediti di medio-lungo termine a tasso non agevolato a Famiglie</t>
  </si>
  <si>
    <t>U.3.03.07.00.000</t>
  </si>
  <si>
    <t>Concessione crediti di medio-lungo termine a tasso non agevolato a Imprese</t>
  </si>
  <si>
    <t>U.3.03.08.00.000</t>
  </si>
  <si>
    <t xml:space="preserve">Concessione crediti di medio-lungo termine a tasso non agevolato a Istituzioni Sociali Private </t>
  </si>
  <si>
    <t>U.3.03.09.00.000</t>
  </si>
  <si>
    <t>Concessione crediti di medio-lungo termine a tasso non agevolato all'Unione Europea e al Resto del Mondo</t>
  </si>
  <si>
    <t>U.3.03.10.00.000</t>
  </si>
  <si>
    <t xml:space="preserve">Concessione crediti a Amministrazioni Pubbliche a seguito di escussione di garanzie </t>
  </si>
  <si>
    <t>U.3.03.11.00.000</t>
  </si>
  <si>
    <t>Concessione crediti a Famiglie a seguito di escussione di garanzie</t>
  </si>
  <si>
    <t>U.3.03.12.00.000</t>
  </si>
  <si>
    <t>Concessione crediti a Imprese a seguito di escussione di garanzie</t>
  </si>
  <si>
    <t>U.3.03.13.00.000</t>
  </si>
  <si>
    <t>Concessione crediti a Istituzioni Sociali Private  a seguito di escussione di garanzie</t>
  </si>
  <si>
    <t>U.3.03.14.00.000</t>
  </si>
  <si>
    <t>Concessione crediti a Unione Europea e del Resto del Mondo a seguito di escussione di garanzie</t>
  </si>
  <si>
    <t>U.3.03.15.00.000</t>
  </si>
  <si>
    <t>Altre spese per incremento di attività finanziarie</t>
  </si>
  <si>
    <t>U.3.04.00.00.000</t>
  </si>
  <si>
    <t>Incremento di altre attività finanziarie verso Amministrazione Pubbliche</t>
  </si>
  <si>
    <t>U.3.04.01.00.000</t>
  </si>
  <si>
    <t>Incremento di altre attività finanziarie verso Famiglie</t>
  </si>
  <si>
    <t>U.3.04.02.00.000</t>
  </si>
  <si>
    <t>Incremento di altre attività finanziarie verso Imprese</t>
  </si>
  <si>
    <t>U.3.04.03.00.000</t>
  </si>
  <si>
    <t xml:space="preserve">Incremento di altre attività finanziarie verso Istituzioni Sociali Private </t>
  </si>
  <si>
    <t>U.3.04.04.00.000</t>
  </si>
  <si>
    <t>Incremento di altre attività finanziarie verso UE e Resto del Mondo</t>
  </si>
  <si>
    <t>U.3.04.05.00.000</t>
  </si>
  <si>
    <t>Versamenti ai conti di tesoreria statale (da parte dei soggetti non sottoposti al regime di Tesoreria Unica)</t>
  </si>
  <si>
    <t>U.3.04.06.00.000</t>
  </si>
  <si>
    <t>Versamenti a depositi bancari</t>
  </si>
  <si>
    <t>U.3.04.07.00.000</t>
  </si>
  <si>
    <t>Rimborso Prestiti</t>
  </si>
  <si>
    <t>U.4.00.00.00.000</t>
  </si>
  <si>
    <t>Rimborso di titoli obbligazionari</t>
  </si>
  <si>
    <t>U.4.01.00.00.000</t>
  </si>
  <si>
    <t>Rimborso di titoli obbligazionari a breve termine</t>
  </si>
  <si>
    <t>U.4.01.01.00.000</t>
  </si>
  <si>
    <t>Rimborso di titoli obbligazionari a medio-lungo termine</t>
  </si>
  <si>
    <t>U.4.01.02.00.000</t>
  </si>
  <si>
    <t>Rimborso prestiti a breve termine</t>
  </si>
  <si>
    <t>U.4.02.00.00.000</t>
  </si>
  <si>
    <t>Rimborso Finanziamenti a breve termine</t>
  </si>
  <si>
    <t>U.4.02.01.00.000</t>
  </si>
  <si>
    <t>Chiusura Anticipazioni</t>
  </si>
  <si>
    <t>U.4.02.02.00.000</t>
  </si>
  <si>
    <t>Rimborso mutui e altri finanziamenti a medio lungo termine</t>
  </si>
  <si>
    <t>U.4.03.00.00.000</t>
  </si>
  <si>
    <t>Rimborso Mutui e altri finanziamenti a medio lungo termine</t>
  </si>
  <si>
    <t>U.4.03.01.00.000</t>
  </si>
  <si>
    <t>Rimborso prestiti da attualizzazione Contributi Pluriennali</t>
  </si>
  <si>
    <t>U.4.03.02.00.000</t>
  </si>
  <si>
    <t>Rimborso di altre forme di indebitamento</t>
  </si>
  <si>
    <t>U.4.04.00.00.000</t>
  </si>
  <si>
    <t>Rimborso prestiti - Buoni postali</t>
  </si>
  <si>
    <t>U.4.04.01.00.000</t>
  </si>
  <si>
    <t>Rimborso Prestiti - Leasing finanziario</t>
  </si>
  <si>
    <t>U.4.04.02.00.000</t>
  </si>
  <si>
    <t>Rimborso Prestiti - Operazioni di cartolarizzazione</t>
  </si>
  <si>
    <t>U.4.04.03.00.000</t>
  </si>
  <si>
    <t>Rimborso prestiti - Derivati</t>
  </si>
  <si>
    <t>U.4.04.04.00.000</t>
  </si>
  <si>
    <t>Versamenti al Fondo di ammortamento titoli</t>
  </si>
  <si>
    <t>U.4.04.05.00.000</t>
  </si>
  <si>
    <t>Chiusura Anticipazioni ricevute da istituto tesoriere/cassiere</t>
  </si>
  <si>
    <t>U.5.00.00.00.000</t>
  </si>
  <si>
    <t>U.5.01.00.00.000</t>
  </si>
  <si>
    <t>U.5.01.01.00.000</t>
  </si>
  <si>
    <t>Scarti di emissione di titoli emessi dall'amministrazione</t>
  </si>
  <si>
    <t>U.6.00.00.00.000</t>
  </si>
  <si>
    <t>U.6.01.00.00.000</t>
  </si>
  <si>
    <t>U.6.01.01.00.000</t>
  </si>
  <si>
    <t>U.7.01.01.02.001</t>
  </si>
  <si>
    <t>191.9</t>
  </si>
  <si>
    <t>U.7.01.01.99.999</t>
  </si>
  <si>
    <t>191.8</t>
  </si>
  <si>
    <t>U.7.01.02.01.001</t>
  </si>
  <si>
    <t>191.1</t>
  </si>
  <si>
    <t>U.7.01.02.02.001</t>
  </si>
  <si>
    <t>191.2</t>
  </si>
  <si>
    <t>U.7.01.02.99.999</t>
  </si>
  <si>
    <t>191.3</t>
  </si>
  <si>
    <t>U.7.01.03.01.001</t>
  </si>
  <si>
    <t>191.4</t>
  </si>
  <si>
    <t>U.7.01.03.02.001</t>
  </si>
  <si>
    <t>191.5</t>
  </si>
  <si>
    <t>U.7.01.03.99.999</t>
  </si>
  <si>
    <t>191.6</t>
  </si>
  <si>
    <t>U.7.01.99.01.001</t>
  </si>
  <si>
    <t>191.7</t>
  </si>
  <si>
    <t>U.7.01.99.03.001</t>
  </si>
  <si>
    <t>190.1</t>
  </si>
  <si>
    <t>Altre uscite per partite di giro n.a.c.</t>
  </si>
  <si>
    <t>U.7.01.99.99.000</t>
  </si>
  <si>
    <t>U.7.01.99.99.999</t>
  </si>
  <si>
    <t>191.10</t>
  </si>
  <si>
    <t>Uscite per conto terzi</t>
  </si>
  <si>
    <t>U.7.02.00.00.000</t>
  </si>
  <si>
    <t xml:space="preserve">Acquisto di beni e servizi per conto terzi </t>
  </si>
  <si>
    <t>U.7.02.01.00.000</t>
  </si>
  <si>
    <t>Trasferimenti per conto terzi a Amministrazioni pubbliche</t>
  </si>
  <si>
    <t>U.7.02.02.00.000</t>
  </si>
  <si>
    <t>Trasferimenti per conto terzi a Altri settori</t>
  </si>
  <si>
    <t>U.7.02.03.00.000</t>
  </si>
  <si>
    <t>U.7.02.04.00.000</t>
  </si>
  <si>
    <t>Costituzione di depositi cauzionali o contrattuali presso terzi</t>
  </si>
  <si>
    <t>U.7.02.04.01.000</t>
  </si>
  <si>
    <t>U.7.02.04.01.001</t>
  </si>
  <si>
    <t>Restituzione di depositi cauzionali o contrattuali di terzi</t>
  </si>
  <si>
    <t>U.7.02.04.02.000</t>
  </si>
  <si>
    <t>U.7.02.04.02.001</t>
  </si>
  <si>
    <t>Versamenti di imposte e tributi riscosse per conto terzi</t>
  </si>
  <si>
    <t>U.7.02.05.00.000</t>
  </si>
  <si>
    <t>Altre uscite per conto terzi</t>
  </si>
  <si>
    <t>U.7.02.99.00.000</t>
  </si>
  <si>
    <t>Altre uscite per conto terzi n.a.c.</t>
  </si>
  <si>
    <t>U.7.02.99.99.000</t>
  </si>
  <si>
    <t>U.7.02.99.99.999</t>
  </si>
  <si>
    <t xml:space="preserve"> RENDICONTO 2022</t>
  </si>
  <si>
    <t xml:space="preserve"> RENDICONTO 2023</t>
  </si>
  <si>
    <t>Composizione entrate 2023</t>
  </si>
  <si>
    <t>Variazioni esercizio precedente 2022 - 2023</t>
  </si>
  <si>
    <t>MACRO</t>
  </si>
  <si>
    <t>Variazione in €</t>
  </si>
  <si>
    <t>Variazioni in %</t>
  </si>
  <si>
    <t xml:space="preserve"> AVANZO DI AMMINISTRAZIONE DISPONIBILE</t>
  </si>
  <si>
    <t>Interessi attivi da titoli o finanziamenti a breve termine</t>
  </si>
  <si>
    <t>E.3.03.01.00.000</t>
  </si>
  <si>
    <t>Interessi attivi da titoli o finanziamenti a medio - lungo termine</t>
  </si>
  <si>
    <t>E.3.03.02.00.000</t>
  </si>
  <si>
    <t>Indennizzi di assicurazione</t>
  </si>
  <si>
    <t>E.3.05.01.00.000</t>
  </si>
  <si>
    <t>Finanziamento della gestione sanitaria dalla gestione ordinaria della Regione</t>
  </si>
  <si>
    <t>E.9.01.04.00.000</t>
  </si>
  <si>
    <t>Composizione uscite 2023</t>
  </si>
  <si>
    <t>Organizzazione manifestazioni e convegni</t>
  </si>
  <si>
    <t>Prestazioni tecnico-scientifiche</t>
  </si>
  <si>
    <t>Compartecipazioni di tributi a Amministrazioni Locali non destinate al finanziamento della spesa sanitaria</t>
  </si>
  <si>
    <t>U.1.05.02.00.000</t>
  </si>
  <si>
    <t>Trasferimenti di tributi a Amministrazioni Locali per finanziamento spesa sanitaria</t>
  </si>
  <si>
    <t>U.1.05.03.00.000</t>
  </si>
  <si>
    <t>U.1.06.00.00.000</t>
  </si>
  <si>
    <t>U.1.06.01.00.000</t>
  </si>
  <si>
    <t>Interessi passivi</t>
  </si>
  <si>
    <t>U.1.07.00.00.000</t>
  </si>
  <si>
    <t>Interessi passivi su titoli obbligazionari a breve termine</t>
  </si>
  <si>
    <t>U.1.07.01.00.000</t>
  </si>
  <si>
    <t>Interessi passivi su titoli obbligazionari a medio-lungo termine</t>
  </si>
  <si>
    <t>U.1.07.02.00.000</t>
  </si>
  <si>
    <t>Interessi passivi su buoni postali</t>
  </si>
  <si>
    <t>U.1.07.03.00.000</t>
  </si>
  <si>
    <t>Interessi su finanziamenti a breve termine</t>
  </si>
  <si>
    <t>U.1.07.04.00.000</t>
  </si>
  <si>
    <t>Interessi su Mutui e altri finanziamenti a medio lungo termine</t>
  </si>
  <si>
    <t>U.1.07.05.00.000</t>
  </si>
  <si>
    <t>Altri interessi passivi</t>
  </si>
  <si>
    <t>U.1.07.06.00.000</t>
  </si>
  <si>
    <t>Altre spese per redditi da capitale</t>
  </si>
  <si>
    <t>U.1.08.00.00.000</t>
  </si>
  <si>
    <t>Utili e avanzi distribuiti in uscita</t>
  </si>
  <si>
    <t>U.1.08.01.00.000</t>
  </si>
  <si>
    <t>Diritti reali di godimento e servitù onerose</t>
  </si>
  <si>
    <t>U.1.08.02.00.000</t>
  </si>
  <si>
    <t>Altre spese per redditi da capitale n.a.c.</t>
  </si>
  <si>
    <t>U.1.08.99.00.000</t>
  </si>
  <si>
    <t>RESIDUI RIACCERTATI RENDICONTO 2023</t>
  </si>
  <si>
    <t>RESIDUI INSUSSISTENTI RENDICONTO 2023</t>
  </si>
  <si>
    <t>Entrate da rimborsi, recuperi e restituzioni di somme non dovute o incassate in eccesso da Enti Previdenziali</t>
  </si>
  <si>
    <t>E.3.05.02.03.003</t>
  </si>
  <si>
    <t>U.1.03.02.02.003</t>
  </si>
  <si>
    <t>Fabbricati ad uso commerciale e istituzionale</t>
  </si>
  <si>
    <t>U.2.02.01.09.002</t>
  </si>
  <si>
    <t>CONTO DEL PATRIMONIO AL 31 DICEMBRE 2023 (articolo 30 del Regolamento di contabilità)</t>
  </si>
  <si>
    <t>ESERCIZIO 2022</t>
  </si>
  <si>
    <t>ESERCIZIO 2023</t>
  </si>
  <si>
    <t>ATTIVO</t>
  </si>
  <si>
    <t>CONSISTENZA DI CASSA</t>
  </si>
  <si>
    <t>RESIDUI ATTIVI</t>
  </si>
  <si>
    <t>IMMOBILIZZAZIONI IMMATERIALI</t>
  </si>
  <si>
    <t>IMMOBILIZZAZIONI MATERIALI</t>
  </si>
  <si>
    <t>Fabbricati</t>
  </si>
  <si>
    <t>Attrezzature informatiche</t>
  </si>
  <si>
    <t>Macchine d'ufficio</t>
  </si>
  <si>
    <t>TOTALE ATTIVO:</t>
  </si>
  <si>
    <t>Crediti ex L. 191/2009</t>
  </si>
  <si>
    <t>PASSIVO:</t>
  </si>
  <si>
    <t>RESIDUI PASSIVI:</t>
  </si>
  <si>
    <t>ACCANTONAMENTO TRATTAMENTO DI QUIESCENZA</t>
  </si>
  <si>
    <t>ALTRI FONDI ACCANTONATI</t>
  </si>
  <si>
    <t>PATRIMONIO NETTO:</t>
  </si>
  <si>
    <t>Consistenza patrimoniale</t>
  </si>
  <si>
    <t>Fondo compensazione entrate</t>
  </si>
  <si>
    <t>Avanzo di amministrazione libero</t>
  </si>
  <si>
    <t>TOTALE PATRIMONIO NETTO:</t>
  </si>
  <si>
    <t>TOTALE PASSIVO</t>
  </si>
  <si>
    <t>Trasferimenti ex L. 191/2009</t>
  </si>
  <si>
    <t>RENDICONTO DELLA GESTIONE PER L'ESERCIZIO 2023</t>
  </si>
  <si>
    <t>SITUAZIONE FINANZIARIA E AMMINISTRATIVA AL 31 DICEMBRE 2023</t>
  </si>
  <si>
    <t>(Allegato al Conto del bilancio di cui all'art. 31 lettere a) e b) del Regolamento di contabilità)</t>
  </si>
  <si>
    <t>Fondo cassa al 01/01/2023</t>
  </si>
  <si>
    <t>Incassi in conto competenza dall'01/01/2023 al 31/12/2023</t>
  </si>
  <si>
    <t>Incassi in conto residui dall'01/01/2023 al 31/12/2023</t>
  </si>
  <si>
    <t>Pagamenti in conto competenza dall'01/01/2023 al 31/12/2023</t>
  </si>
  <si>
    <t>Pagamenti in conto residui dall'01/01/2023 al 31/12/2023</t>
  </si>
  <si>
    <t>Fondo cassa al 31 dicembre 2023</t>
  </si>
  <si>
    <t>Residui attivi dell'esercizio 2023</t>
  </si>
  <si>
    <t>Residui attivi provenienti da esercizi precedenti</t>
  </si>
  <si>
    <t>Residui attivi inesigibili al 31/12/2023</t>
  </si>
  <si>
    <t>Residui attivi da esercizi precedenti</t>
  </si>
  <si>
    <t>Residui passivi dell'esercizio 2023</t>
  </si>
  <si>
    <t>Residui passivi provenienti da esercizi precedenti</t>
  </si>
  <si>
    <t>Residui passivi insussistenti al 31/12/2023</t>
  </si>
  <si>
    <t>Residui passivi da esercizi precedenti</t>
  </si>
  <si>
    <t>Avanzo di amministrazione al 31/12/2023</t>
  </si>
  <si>
    <t>- di cui Avanzo della gestione esercizio 2023</t>
  </si>
  <si>
    <t>Avanzo vincolato - Fondo compensazione entrate</t>
  </si>
  <si>
    <t>Avanzo di amministrazione disponibile 2023</t>
  </si>
  <si>
    <t>Avanzo vincolato - Fondo trattamento di quiescenza 2022</t>
  </si>
  <si>
    <t>Avanzo vincolato - Utilizzo accantonamento fondo trattamento di quiescenza</t>
  </si>
  <si>
    <t>Avanzo vincolato - Accantonamento fondo trattamento di quiescenza 2023</t>
  </si>
  <si>
    <t>Avanzo vincolato - Fondo trattamento di quiescenza 2023</t>
  </si>
  <si>
    <t>Avanzo accantonato - Spese ristrutturazione immobile Milano 2022</t>
  </si>
  <si>
    <t>Avanzo accantonato - Utilizzo avanzo spese ristrutturazione sede Milano</t>
  </si>
  <si>
    <t>Avanzo accantonato - Accantonamento avanzo spese ristrutturazione sede Milano</t>
  </si>
  <si>
    <t>Avanzo accantonato - Spese ristrutturazione immobile Milano 2023</t>
  </si>
  <si>
    <t>Avanzo accantonato - Spese per rischi e liti vari</t>
  </si>
  <si>
    <t>Avanzo di amministrazione libero 2023</t>
  </si>
  <si>
    <t>RICONCILIAZIONE BANCARIA ANNO 2023</t>
  </si>
  <si>
    <t>Fondo di cassa al 01/01/2023</t>
  </si>
  <si>
    <t>Somme riscosse al 31/12/2023</t>
  </si>
  <si>
    <t>Somme pagate al 31/12/2023</t>
  </si>
  <si>
    <t>Fondo di cassa al 31/12/2023</t>
  </si>
  <si>
    <t>Reversali di incasso del mese di Dicembre 2023</t>
  </si>
  <si>
    <t>ma contabilizzati da Banca d'Italia nel Gennaio 2024</t>
  </si>
  <si>
    <t>Interessi attivi IV trim. 2023 non ancora confluiti in Banca Italia</t>
  </si>
  <si>
    <t>Fondo di cassa al 31/12/2022 presso Banca d'Italia e Istituto cassiere</t>
  </si>
  <si>
    <t>di cui:</t>
  </si>
  <si>
    <t>a) saldo Banca Italia al 31/12/2023</t>
  </si>
  <si>
    <t>b) saldo Istituto casssiere al 31/12/2023</t>
  </si>
  <si>
    <t>AUTORITA' DI REGOLAZIONE ENERGIA RETI E AMBIENTE</t>
  </si>
  <si>
    <t>STATO PATRIMONIALE - ESERCIZIO 2023</t>
  </si>
  <si>
    <t>ATTIVITA'</t>
  </si>
  <si>
    <t>PASSIVITA'</t>
  </si>
  <si>
    <t>IMMOBILIZZAZIONI</t>
  </si>
  <si>
    <t>Immobilizzazioni immateriali</t>
  </si>
  <si>
    <t xml:space="preserve">Diritti di brev. Industriale e opere </t>
  </si>
  <si>
    <t>FONDI PER RISCHI ED ONERI</t>
  </si>
  <si>
    <t>dell'ingegno</t>
  </si>
  <si>
    <t>Fondo per liti e rischi vari</t>
  </si>
  <si>
    <t>F.do amm.to diritti utilizz.opere ingegno</t>
  </si>
  <si>
    <t>Spese incrementative su beni in locaz.</t>
  </si>
  <si>
    <t xml:space="preserve">F.do amm.to spese increment.su beni </t>
  </si>
  <si>
    <t xml:space="preserve">TOTALE FONDI PER RISCHI ED </t>
  </si>
  <si>
    <t>presi in locazione</t>
  </si>
  <si>
    <t>ONERI</t>
  </si>
  <si>
    <t xml:space="preserve">Totale immobilizzazioni </t>
  </si>
  <si>
    <t>FONDO PER RISTRUTTURAZIONI</t>
  </si>
  <si>
    <t>immateriali</t>
  </si>
  <si>
    <t>IMMOBILIARI</t>
  </si>
  <si>
    <t>Immobilizzazioni materiali</t>
  </si>
  <si>
    <t xml:space="preserve">TRATTAMENTO FINE RAPPORTO  </t>
  </si>
  <si>
    <t xml:space="preserve">LAVORO SUBORDINATO </t>
  </si>
  <si>
    <t>Fondi TFR - IFR</t>
  </si>
  <si>
    <t>F.do amm.to mobili e arredi</t>
  </si>
  <si>
    <t xml:space="preserve">TOTALE TRATTAMENTO FINE  </t>
  </si>
  <si>
    <t>F.do amm.to fabbricati</t>
  </si>
  <si>
    <t>RAPPORTO LAV. SUBORDINATO</t>
  </si>
  <si>
    <t>Hardware e software</t>
  </si>
  <si>
    <t>DEBITI</t>
  </si>
  <si>
    <t>F.do amm.to hardware e software</t>
  </si>
  <si>
    <t>Debiti verso le banche</t>
  </si>
  <si>
    <t>Altri impianti e macchinari</t>
  </si>
  <si>
    <t>Debiti verso fornitori</t>
  </si>
  <si>
    <t>F.do amm.to impianti e macchinari</t>
  </si>
  <si>
    <t>Debiti per fatture da ricevere</t>
  </si>
  <si>
    <t>Patrimonio librario</t>
  </si>
  <si>
    <t>F.do amm.to patrimonio librario</t>
  </si>
  <si>
    <t xml:space="preserve">Debiti verso istituti di previdenza e </t>
  </si>
  <si>
    <t>sicurezza sociale</t>
  </si>
  <si>
    <t>INPDAP c/ contributi</t>
  </si>
  <si>
    <t>F.do amm.to macchine d'ufficio</t>
  </si>
  <si>
    <t>INPS c/ contributi</t>
  </si>
  <si>
    <t>Totale immobilizzazioni materiali</t>
  </si>
  <si>
    <t>INAIL c/ contributi</t>
  </si>
  <si>
    <t>INPGI c/contributi</t>
  </si>
  <si>
    <t>TOTALE IMMOBILIZZAZIONI</t>
  </si>
  <si>
    <t xml:space="preserve">Debiti verso lo Stato ed altri </t>
  </si>
  <si>
    <t>soggetti pubblici</t>
  </si>
  <si>
    <t>ATTIVO CIRCOLANTE</t>
  </si>
  <si>
    <t>Regione c/ IRAP</t>
  </si>
  <si>
    <t>Crediti</t>
  </si>
  <si>
    <t>Debiti diversi</t>
  </si>
  <si>
    <t>Crediti verso esercenti</t>
  </si>
  <si>
    <t xml:space="preserve">Personale c/ retribuzioni </t>
  </si>
  <si>
    <t>Crediti verso dipendenti per rimborso FPA</t>
  </si>
  <si>
    <t>Membri Autorità c/ compensi e rimborsi</t>
  </si>
  <si>
    <t>Crediti verso banche</t>
  </si>
  <si>
    <t>Debiti v/ esercenti per versamenti in eccesso</t>
  </si>
  <si>
    <t>Crediti diversi</t>
  </si>
  <si>
    <t>Debiti diversi verso personale</t>
  </si>
  <si>
    <t>Crediti c/ terzi</t>
  </si>
  <si>
    <t>Crediti v/ fornitori</t>
  </si>
  <si>
    <t>Debiti diversi verso membri Autorità</t>
  </si>
  <si>
    <t>Totale crediti</t>
  </si>
  <si>
    <t>Debiti c/ terzi</t>
  </si>
  <si>
    <t>Disponibilità liquide</t>
  </si>
  <si>
    <t>Depositi banc. e postali</t>
  </si>
  <si>
    <t>TOTALE DEBITI</t>
  </si>
  <si>
    <t>Totale disponibilità liquide</t>
  </si>
  <si>
    <t>RATEI E RISCONTI PASSIVI</t>
  </si>
  <si>
    <t>TOTALE ATTIVO CIRCOLANTE</t>
  </si>
  <si>
    <t>Ratei passivi</t>
  </si>
  <si>
    <t>RATEI E RISCONTI ATTIVI</t>
  </si>
  <si>
    <t>Risconti attivi</t>
  </si>
  <si>
    <t>TOTALE RATEI EI RISCONTI PASSIVI</t>
  </si>
  <si>
    <t>TOTALE RATEI E RISCONTI ATTIVI</t>
  </si>
  <si>
    <t>TOTALE ATTIVITA'</t>
  </si>
  <si>
    <t>Riserva di gestione</t>
  </si>
  <si>
    <t>Risultato dell'esercizio</t>
  </si>
  <si>
    <t>PATRIMONIO NETTO</t>
  </si>
  <si>
    <t>TOTALE A PAREGGIO</t>
  </si>
  <si>
    <t>CONTI D'ORDINE</t>
  </si>
  <si>
    <t>Crediti ex Legge 191/2009</t>
  </si>
  <si>
    <t>Trasferimenti ex Legge 191/2009</t>
  </si>
  <si>
    <t>CONTI D'ORDINE ATTIVO</t>
  </si>
  <si>
    <t>CONTI ORDINE PASSIVO</t>
  </si>
  <si>
    <t>CONTO ECONOMICO - ESERCIZIO 2023</t>
  </si>
  <si>
    <t>PARZIALI</t>
  </si>
  <si>
    <t>TOTALI</t>
  </si>
  <si>
    <t>COMPLESSIVI</t>
  </si>
  <si>
    <t>A-VALORE DELLA PRODUZIONE</t>
  </si>
  <si>
    <t>Altri ricavi e proventi con separata indicaz. contr. c/comp.</t>
  </si>
  <si>
    <t xml:space="preserve">Contributi a carico dei soggetti esercenti servizi  </t>
  </si>
  <si>
    <t>energia elettrica e gas (capitolo 101)</t>
  </si>
  <si>
    <t>Recuperi e rimborsi di oneri per il personale (capitolo 104)</t>
  </si>
  <si>
    <t>Recuperi/rimborsi spese per acquisto beni e servizi (capitolo 104)</t>
  </si>
  <si>
    <t>Altri ricavi e proventi (capitolo 104)</t>
  </si>
  <si>
    <t>Sconti e abbuoni attivi *</t>
  </si>
  <si>
    <t>Rimborso contributo FPA da personale in servizio (cap. 104)</t>
  </si>
  <si>
    <t>Interessi su rimborsi contributi FPA pers. in servizio (cap. 102)</t>
  </si>
  <si>
    <t>Rimborsi da altre Autorità Indipendenti (cap. 103)</t>
  </si>
  <si>
    <t>TOTALE VALORE DELLA PRODUZIONE (A)</t>
  </si>
  <si>
    <t>Utilizzo fondo acq. patrimoniali</t>
  </si>
  <si>
    <t>B-COSTI DELLA PRODUZIONE</t>
  </si>
  <si>
    <t>Costi per materie prime, sussidiarie, consumo e merci</t>
  </si>
  <si>
    <t>Acquisto carta (capitolo 137)</t>
  </si>
  <si>
    <t>Acquisto materiale igienico-sanitario (capitolo 137)</t>
  </si>
  <si>
    <t>Acquisto materiale per riproduzioni e fotoriproduzioni (capitolo 137)</t>
  </si>
  <si>
    <t>Acquisto carburanti e lubrificanti (capitolo 137)</t>
  </si>
  <si>
    <t>Acquisto materiale informatico (capitolo 137)</t>
  </si>
  <si>
    <t>Stampati e cancelleria (capitolo 137)</t>
  </si>
  <si>
    <t>Materiale di consumo vario (capitolo 137)</t>
  </si>
  <si>
    <t>Costi per servizi</t>
  </si>
  <si>
    <t>Compensi e rimborsi spese collegio dei revisori (capitolo 130)</t>
  </si>
  <si>
    <t>Contributi Inps collegio revisori (capitolo 130)</t>
  </si>
  <si>
    <t>Contributi Irap collegio revisori (capitolo 130)</t>
  </si>
  <si>
    <t>Compensi e rimborsi spese nucleo valutazione (capitolo 130)</t>
  </si>
  <si>
    <t>Contributi Inps nucleo valutazione (capitolo 130)</t>
  </si>
  <si>
    <t>Contributi Irap nucleo valutazione (capitolo 130)</t>
  </si>
  <si>
    <t>Compensi e rimborsi spese esperti esterni (capitolo 131)</t>
  </si>
  <si>
    <t>Contributi Inps esperti esterni (capitolo 131)</t>
  </si>
  <si>
    <t>Contributi Irap esperti esterni (capitolo 131)</t>
  </si>
  <si>
    <t>Compensi e rimborsi spese co.co.co (capitolo 151)</t>
  </si>
  <si>
    <t>Contributi Inps su co.co.co (capitolo 151)</t>
  </si>
  <si>
    <t>Contributi Irap su co.co.co (capitolo 151)</t>
  </si>
  <si>
    <t>Contributi Inpgi su co.co.co (capitolo 151)</t>
  </si>
  <si>
    <t>Compensi e rimborsi spese per incarichi professionali (capitolo 152)</t>
  </si>
  <si>
    <t>Contributi Inps su incarichi professionali (capitolo 152)</t>
  </si>
  <si>
    <t>Contributi Irap su incarichi professionali (capitolo 152)</t>
  </si>
  <si>
    <t>Compensi e rimborsi spese commissioni concorsi (capitolo 130)</t>
  </si>
  <si>
    <t>Compensi e rimborsi spese prestazioni lavoro temporaneo (capitolo 153)</t>
  </si>
  <si>
    <t>Oneri su compensi su prestazione di servizi (capitolo 155)</t>
  </si>
  <si>
    <t>Convenzioni e protocolli (capitolo 154)</t>
  </si>
  <si>
    <t>Altri costi per servizi (Guardia di Finanza) (capitolo 154)</t>
  </si>
  <si>
    <t>Quote associative (capitolo 154)</t>
  </si>
  <si>
    <t>Contributi organismi comunitari di regolazione (capitolo 154)</t>
  </si>
  <si>
    <t>Contributi a terzi per convegni, congressi, seminari (capitolo 154)</t>
  </si>
  <si>
    <t>Compensi e rimborsi spese per servizi esterni (capitolo 155)</t>
  </si>
  <si>
    <t>Compensi e oneri per servizi esterni (capitolo 155)</t>
  </si>
  <si>
    <t>Costi per traduzioni (capitolo 155)</t>
  </si>
  <si>
    <t>Costi per pubblicazioni, opuscoli e rilegature (capitolo 155)</t>
  </si>
  <si>
    <t>Costi realizzazione materiale cinematogr./videoregistr. (capitolo 155)</t>
  </si>
  <si>
    <t>Costi per stampa, fotocopiatura e rilegatura (capitolo 155)</t>
  </si>
  <si>
    <t>Manutenzione calcolatori, macchine ufficio, mobili (capitolo 133)</t>
  </si>
  <si>
    <t>Modifiche ad uffici ed infrastrutture (capitolo 133)</t>
  </si>
  <si>
    <t>Manutenzione impianti riscaldamento e condizionamento (capitolo 133)</t>
  </si>
  <si>
    <t>Manutenzioni varie (capitolo 133)</t>
  </si>
  <si>
    <t>Licenze, assistenza e aggiornamento software (capitolo 133)</t>
  </si>
  <si>
    <t>Costi per utilizzo autovetture (capitolo 134)</t>
  </si>
  <si>
    <t>Costi di pubblicità (capitolo 135)</t>
  </si>
  <si>
    <t>Abbonamenti, pubblicazioni e giornali (capitolo 136)</t>
  </si>
  <si>
    <t>Costi per consultazione banche dati (capitolo 136)</t>
  </si>
  <si>
    <t>Costi per pulizia e disinfestazione locali (capitolo 138)</t>
  </si>
  <si>
    <t>Costi per facchinaggi, traslochi e trasporti in genere (capitolo 138)</t>
  </si>
  <si>
    <t>Utenza acqua, gas e smaltimento rifiuti (capitolo 138)</t>
  </si>
  <si>
    <t>Energia elettrica (capitolo 138)</t>
  </si>
  <si>
    <t>Spese condominiali e riscaldamento (capitolo 138)</t>
  </si>
  <si>
    <t>Costi telefonici (capitolo 139)</t>
  </si>
  <si>
    <t>Costi postali (capitolo 139)</t>
  </si>
  <si>
    <t>Costi di rappresentanza (capitolo 141)</t>
  </si>
  <si>
    <t>Costi per organizz. convegni, congressi, mostre e seminari (capitolo 143)</t>
  </si>
  <si>
    <t>Servizi di catering (capitolo 143)</t>
  </si>
  <si>
    <t>Costi per vigilanza locali (capitolo 144)</t>
  </si>
  <si>
    <t>Costi per godimento beni di terzi</t>
  </si>
  <si>
    <t>Affitti e locazioni passive di immobili (capitolo 132)</t>
  </si>
  <si>
    <t>Noleggio altri beni (capitolo 134)</t>
  </si>
  <si>
    <t>Noleggio macchine d'ufficio e apparecchiature ausiliarie (capitolo 134)</t>
  </si>
  <si>
    <t>Costi per leasing (capitolo 134)</t>
  </si>
  <si>
    <t>Costi per il personale</t>
  </si>
  <si>
    <t>Emolumenti al presidente e ai membri autorità (capitolo 110)</t>
  </si>
  <si>
    <t>Oneri previdenziali e assistenziali compensi membri Aeeg (capitolo 111)</t>
  </si>
  <si>
    <t>Irap compensi membri Aeeg (capitolo 111)</t>
  </si>
  <si>
    <t>Rimborso spese al Presidente e membri Aeeg (capitolo 112)</t>
  </si>
  <si>
    <t>Retribuzioni lorde correnti dipendenti e pers. comandato (capitolo 115)</t>
  </si>
  <si>
    <t>Indennità sostitutiva mensa (capitolo 115)</t>
  </si>
  <si>
    <t>Contributi asili nido e ATM a favore dei dipendenti (capitolo 115)</t>
  </si>
  <si>
    <t>Contributi Inpdap personale dipendente e comandato (capitolo 116)</t>
  </si>
  <si>
    <t>Contributi Inps personale dipendente e comandato (capitolo 116)</t>
  </si>
  <si>
    <t>Contributi Irap personale dipendente e comandato (capitolo 116)</t>
  </si>
  <si>
    <t>Contributi Inpgi personale dipendente e comandato (capitolo 116)</t>
  </si>
  <si>
    <t>Contributi Inail dipendenti (capitolo 116)</t>
  </si>
  <si>
    <t>Oneri prev.e assist. personale comandato (capitolo 116)</t>
  </si>
  <si>
    <t>Oneri e sanzioni per ritardati versamenti (capitolo 116)</t>
  </si>
  <si>
    <t>Altri costi per il personale (capitolo 116)</t>
  </si>
  <si>
    <t xml:space="preserve">Compenso per lavoro straordinario personale dipendente </t>
  </si>
  <si>
    <t>e comandato (capitolo 117)</t>
  </si>
  <si>
    <t xml:space="preserve">     </t>
  </si>
  <si>
    <t xml:space="preserve">Indennità e rimborsi spese missioni dipendenti e personale </t>
  </si>
  <si>
    <t>comandato (capitolo 118)</t>
  </si>
  <si>
    <t>Accantonamento TFR/IFR (capitolo 125)</t>
  </si>
  <si>
    <t>Versamento IFR a favore previdenza complementare (capitolo 125)</t>
  </si>
  <si>
    <t>Contributi a favore programma previdenza complementare (capitolo 126)</t>
  </si>
  <si>
    <t>Corsi di aggiornamento professionale per il personale (capitolo 142)</t>
  </si>
  <si>
    <t>Assicurazione per assistenza sanitaria integrativa (capitolo 145)</t>
  </si>
  <si>
    <t>Assicurazioni per infortuni (capitolo 145)</t>
  </si>
  <si>
    <t>Assicurazioni per responsabilità civile/patrimoniale (capitolo 146)</t>
  </si>
  <si>
    <t>Assicurazioni per tutela legale (capitolo 146)</t>
  </si>
  <si>
    <t>Ammortamento delle immobilizzazioni immateriali</t>
  </si>
  <si>
    <t>Amm.to diritti brevetto e opere dell'ingegno</t>
  </si>
  <si>
    <t>Ammortamento delle immobilizzazioni materiali</t>
  </si>
  <si>
    <t>Ammortamento fabbricati</t>
  </si>
  <si>
    <t>Ammortamento impianti e macchinari</t>
  </si>
  <si>
    <t>Ammortamento mobili e arredi</t>
  </si>
  <si>
    <t>Ammortamento hardware e software</t>
  </si>
  <si>
    <t>Ammortamento patrimonio librario</t>
  </si>
  <si>
    <t>Ammortamento macchine d'ufficio</t>
  </si>
  <si>
    <t>Accantonamento per rischi</t>
  </si>
  <si>
    <t>Accantonamento per liti e rischi vari</t>
  </si>
  <si>
    <t>Accantonament diversi</t>
  </si>
  <si>
    <t>Accantonamento fondo compensazione entrate</t>
  </si>
  <si>
    <t>Oneri diversi di gestione</t>
  </si>
  <si>
    <t>Costi per bolli, registrazioni contratti, versamenti CIG (capitolo 137)</t>
  </si>
  <si>
    <t>Ritenute di legge su interessi attivi (capitolo 140)</t>
  </si>
  <si>
    <t>Borse di studio per laureati e laureandi (capitolo 142)</t>
  </si>
  <si>
    <t>Contributi Irap su compensi borse di studio (capitolo 142)</t>
  </si>
  <si>
    <t>Spese per liti, spese di patrocinio legale (capitolo 148)</t>
  </si>
  <si>
    <t>Spese bancarie (capitolo 149)</t>
  </si>
  <si>
    <t>Trasferimento quota contributo ad altre Autorità (capitolo 158)</t>
  </si>
  <si>
    <t>Rimborso contributo di funzionamento agli esercenti (capitolo 159)</t>
  </si>
  <si>
    <t>Trasferimento a favore bilancio stato (capitolo 157)</t>
  </si>
  <si>
    <t>TOTALE COSTI DELLA PRODUZIONE (B)</t>
  </si>
  <si>
    <t>DIFFERENZA TRA VALORE E COSTI DELLA PRODUZ. (A-B)</t>
  </si>
  <si>
    <t>C-PROVENTI ED ONERI FINANZIARI</t>
  </si>
  <si>
    <t>Proventi  e oneri finanziari</t>
  </si>
  <si>
    <t>Interessi attivi su liquidità  (capitolo 102)</t>
  </si>
  <si>
    <t>TOTALE PROVENTI ED ONERI FINANZIARI (C)</t>
  </si>
  <si>
    <t>E-PROVENTI ED ONERI STRAORDINARI</t>
  </si>
  <si>
    <t>Proventi straordinari</t>
  </si>
  <si>
    <t>Proventi straordinari (Utilizzo fondi)</t>
  </si>
  <si>
    <t>Sopravvenienze attive</t>
  </si>
  <si>
    <t>Insussistenze del passivo*</t>
  </si>
  <si>
    <t>Oneri straordinari</t>
  </si>
  <si>
    <t>Minusvalenze da alienazione immobilizzazioni</t>
  </si>
  <si>
    <t>Insussistenze dell'attivo</t>
  </si>
  <si>
    <t>Sopravvenienze passive*</t>
  </si>
  <si>
    <t>Insussistenze attive straordinarie</t>
  </si>
  <si>
    <t>TOTALE PROVENTI ED ONERI STRAORDINARI (E)</t>
  </si>
  <si>
    <t>RISULTATO DELL'ESERCIZIO (A-B+/-C+/-D+/-E)</t>
  </si>
  <si>
    <t>PROSPETTO DI CONCILIAZIONE - ENTRATE 2023</t>
  </si>
  <si>
    <t>CONTABILITA' FINANZIARIA</t>
  </si>
  <si>
    <t>CONTABILITA' ECONOMICA</t>
  </si>
  <si>
    <t>VARIAZIONI</t>
  </si>
  <si>
    <t>CAP.</t>
  </si>
  <si>
    <t>DESCRIZIONE</t>
  </si>
  <si>
    <t>ACCERTATO COMPETENZA</t>
  </si>
  <si>
    <t>DESCRIZIONE CONTO DI RICAVO</t>
  </si>
  <si>
    <t>SALDO MASTRINO</t>
  </si>
  <si>
    <t>TOTALE</t>
  </si>
  <si>
    <t>DELTA</t>
  </si>
  <si>
    <t>Titolo I - entrate correnti</t>
  </si>
  <si>
    <r>
      <t xml:space="preserve">Contributo di funzionamento </t>
    </r>
    <r>
      <rPr>
        <i/>
        <sz val="8"/>
        <rFont val="Arial"/>
        <family val="2"/>
      </rPr>
      <t>ARERA</t>
    </r>
  </si>
  <si>
    <t>Interessi attivi bancari</t>
  </si>
  <si>
    <t>Interessi su rimborsi contributi FPA personale in servizio</t>
  </si>
  <si>
    <t>Recupero e rimborsi dal personale in servizio</t>
  </si>
  <si>
    <t>Recupero contributi FPA da personale in servizio</t>
  </si>
  <si>
    <t>Recupero, rimborsi e proventi diversi</t>
  </si>
  <si>
    <t>Recuperi e rimborsi di oneri per il personale</t>
  </si>
  <si>
    <t>Altri ricavi e proventi</t>
  </si>
  <si>
    <t>Rimborso contributo FPA da personale in servizio</t>
  </si>
  <si>
    <t xml:space="preserve">Rimborso contributi altre </t>
  </si>
  <si>
    <t>Rimborsi da altre Autorità Indipendenti</t>
  </si>
  <si>
    <t>Autorità amministrative ind.</t>
  </si>
  <si>
    <t>Insussistenze del passivo</t>
  </si>
  <si>
    <t>Sconti e abbuoni attivi</t>
  </si>
  <si>
    <t>Utulizzo Avanzo vincolato</t>
  </si>
  <si>
    <t>UV</t>
  </si>
  <si>
    <t>Totale accertato in competenza al netto partite di giro</t>
  </si>
  <si>
    <t xml:space="preserve">Totale ricavi </t>
  </si>
  <si>
    <t>PROSPETTO DI CONCILIAZIONE - SPESE 2023</t>
  </si>
  <si>
    <t>IMPEGNATO COMPETENZA</t>
  </si>
  <si>
    <t>DESCRIZIONE CONTO DI COSTO</t>
  </si>
  <si>
    <t>Titolo I - Spese correnti</t>
  </si>
  <si>
    <t>Compensi al presidente e Membri Autorità</t>
  </si>
  <si>
    <t>Emolumenti al Presidente e Membri autorita'</t>
  </si>
  <si>
    <t>Oneri previdenziali a carico Autorità</t>
  </si>
  <si>
    <t>Oneri prev.ass. collegio Autorità</t>
  </si>
  <si>
    <t>Irap su compensi collegio Autorità</t>
  </si>
  <si>
    <t>Rimborso spese missione Presidente e Membri Autorità</t>
  </si>
  <si>
    <t>Rimborso spese collegio Autorità</t>
  </si>
  <si>
    <t>Stipendi, retribuzioni ed altre indennità al personale</t>
  </si>
  <si>
    <t>Retribuzioni lorde correnti dipendenti</t>
  </si>
  <si>
    <t>Contrubuti asili nido e ATM a favore dipendenti</t>
  </si>
  <si>
    <t>Indennità sostitutiva mensa</t>
  </si>
  <si>
    <t>Assicurazioni per infortuni</t>
  </si>
  <si>
    <t>Assicurazioni assistenza sanitaria integrativa</t>
  </si>
  <si>
    <t>Oneri previdenziali ed assistenziali a carico Autorità</t>
  </si>
  <si>
    <t>Contributi inpdap dipendenti</t>
  </si>
  <si>
    <t>Contributi inal dipendenti</t>
  </si>
  <si>
    <t>Contributi inps dipendenti</t>
  </si>
  <si>
    <t>Irap dipendenti</t>
  </si>
  <si>
    <t>Oneri prev.ass.comandati</t>
  </si>
  <si>
    <t>Contributi inpgi dipendenti</t>
  </si>
  <si>
    <t>Oneri per ritardati versamenti</t>
  </si>
  <si>
    <t>Altri oneri x il personale</t>
  </si>
  <si>
    <t>Compensi per lavoro straordinario personale</t>
  </si>
  <si>
    <t>Compensi lav.straordinario dipendenti</t>
  </si>
  <si>
    <t>Indennità e rimborso spese missione personale</t>
  </si>
  <si>
    <t>Indennità e rimb.spese missione dipendenti</t>
  </si>
  <si>
    <t>Indennità fine rapporto</t>
  </si>
  <si>
    <t>Accantonamento TFR/IFR</t>
  </si>
  <si>
    <t>Versam. TFR a favore prev. complementare</t>
  </si>
  <si>
    <t>Accantonamento assegni integrativi pensioni</t>
  </si>
  <si>
    <t>Contributi a favore progr.previdenza complementare</t>
  </si>
  <si>
    <t>Spese funz.di collegi, comitati e commissioni</t>
  </si>
  <si>
    <t>Compensi rimb.spese collegio revisori</t>
  </si>
  <si>
    <t>Contributi inps revisori</t>
  </si>
  <si>
    <t>Irap su compensi revisori</t>
  </si>
  <si>
    <t>Compensi rimborsi spese commissioni tecniche concorsi</t>
  </si>
  <si>
    <t>Compensi rimb.spese nucleo valutazione</t>
  </si>
  <si>
    <t>Contributi inps nucleo valutazione</t>
  </si>
  <si>
    <t>Irap su compensi nucleo valutazione</t>
  </si>
  <si>
    <t xml:space="preserve">Compensi e rimborsi esperti esterni </t>
  </si>
  <si>
    <t>Compensi rimb.spese esperti esterni</t>
  </si>
  <si>
    <t>Contributi inps su compensi esperti esterni</t>
  </si>
  <si>
    <t>Irap su compensi esperti esterni</t>
  </si>
  <si>
    <t>Canoni di locazione</t>
  </si>
  <si>
    <t>Affitti e locazione passive di immobili</t>
  </si>
  <si>
    <t>Spese manutenzione ordinaria</t>
  </si>
  <si>
    <t>Manutenzioni varie</t>
  </si>
  <si>
    <t>Modifiche ad edifici ed infrastrutture</t>
  </si>
  <si>
    <t>Manutenzione impianti riscaldamento e condizionamento</t>
  </si>
  <si>
    <t>Manutenzioni calcolatori e macchine d'ufficio</t>
  </si>
  <si>
    <t>Licenze, assistenza e aggiornamento software</t>
  </si>
  <si>
    <t>Canoni noleggio macchine ufficio, automezzi</t>
  </si>
  <si>
    <t>Costi autonoleggio con conducente</t>
  </si>
  <si>
    <t>Costi per leasing</t>
  </si>
  <si>
    <t>Noleggio macchine ufficio</t>
  </si>
  <si>
    <t>Noleggio altri beni</t>
  </si>
  <si>
    <t>Spese per inserzioni, pubblicazioni</t>
  </si>
  <si>
    <t>Costi di pubblicità</t>
  </si>
  <si>
    <t xml:space="preserve">Spese per acquisto giornali </t>
  </si>
  <si>
    <t>Abbonamenti, pubblicazioni e giornali</t>
  </si>
  <si>
    <t>Costi per consultazione banche dati</t>
  </si>
  <si>
    <t>Spese d'ufficio, stampa, cancelleria e materiale informatico</t>
  </si>
  <si>
    <t>Acquisto carta</t>
  </si>
  <si>
    <t>Acquisto materiale igienico sanitario</t>
  </si>
  <si>
    <t>Acquisto materiale informatico</t>
  </si>
  <si>
    <t>Aquisto materiale per riproduzioni e fotoriproduzioni</t>
  </si>
  <si>
    <t>Stampati e cancelleria</t>
  </si>
  <si>
    <t>Materiale di consumo vario</t>
  </si>
  <si>
    <t>Bolli, registr. Contratti, versamenti CIG</t>
  </si>
  <si>
    <t xml:space="preserve">Acquisto carburanti e lubrificanti </t>
  </si>
  <si>
    <t>Spese canone energia elettrica, acqua ,riscaldamento, condizionamento, ascensori, pulizia locali, smaltimento rifiuti</t>
  </si>
  <si>
    <t>Costi per facchinaggi, traslochi e trasporti in genere</t>
  </si>
  <si>
    <t>Utenza acqua gas e smaltimento rifiuti</t>
  </si>
  <si>
    <t>Spese condominiali</t>
  </si>
  <si>
    <t>Costi pulizia locali</t>
  </si>
  <si>
    <t>Spese telefoniche, telegrafiche e postali</t>
  </si>
  <si>
    <t>Costi telefonici</t>
  </si>
  <si>
    <t>Costi postali</t>
  </si>
  <si>
    <t>Ritenute di legge su interessi attivi</t>
  </si>
  <si>
    <t>Spese di rappresentanza</t>
  </si>
  <si>
    <t>Costi di rappresentanza</t>
  </si>
  <si>
    <t xml:space="preserve">Spese formazione e aggiornamento </t>
  </si>
  <si>
    <t>Corsi di aggiornamento professionale per il personale</t>
  </si>
  <si>
    <t>Borse di studio laureati e laureandi</t>
  </si>
  <si>
    <t>Irap su borse studio</t>
  </si>
  <si>
    <t>Spese organizzazione convegni, congressi</t>
  </si>
  <si>
    <t>Costi org. convegni, congressi, mostre, seminari</t>
  </si>
  <si>
    <t>Servizi catering</t>
  </si>
  <si>
    <t>Vigilanza locali</t>
  </si>
  <si>
    <t>Spese per vigilanza locali</t>
  </si>
  <si>
    <t xml:space="preserve">Premi assicurazione </t>
  </si>
  <si>
    <t>Premi assicurazione diversi</t>
  </si>
  <si>
    <t>Assicurazioni per resp.civile</t>
  </si>
  <si>
    <t>Assicurazioni per tutela legale</t>
  </si>
  <si>
    <t>Spese liti, arbitraggi</t>
  </si>
  <si>
    <t>Spese per liti patrocinio legale</t>
  </si>
  <si>
    <t>Spese bancarie</t>
  </si>
  <si>
    <t>Spese incarichi collaborazione</t>
  </si>
  <si>
    <t>Compensi rimb.spese co.co.co</t>
  </si>
  <si>
    <t>Contributi inps inpgi su co.co.co.</t>
  </si>
  <si>
    <t>Irap su co.co.co</t>
  </si>
  <si>
    <t>Spese incarichi studio, ricerche e consulenze</t>
  </si>
  <si>
    <t>Compensi e rimborsi spese incarichi professionali</t>
  </si>
  <si>
    <t>Contributi Irap su incarichi professionali</t>
  </si>
  <si>
    <t>Spese fornitura lavoro temporaneo</t>
  </si>
  <si>
    <t>Compensi rimb.spese prestazioni lavoro temporaneo</t>
  </si>
  <si>
    <t>Irap su lavoro temporaneo</t>
  </si>
  <si>
    <t>Spese per convenzioni, protocolli e quote associative</t>
  </si>
  <si>
    <t>Convenzioni e protocolli</t>
  </si>
  <si>
    <t>Altri costi per servizi (Guardia di Finanza)</t>
  </si>
  <si>
    <t>Quote associative</t>
  </si>
  <si>
    <t>Contributi organismi comunitari di regolazione</t>
  </si>
  <si>
    <t>Contributi a terzi per convegni, congrassi, seminari</t>
  </si>
  <si>
    <t>Spese per servizi esterni</t>
  </si>
  <si>
    <t>Compensi e rimborsi spese per servizi esterni</t>
  </si>
  <si>
    <t>Costi per traduzioni</t>
  </si>
  <si>
    <t>Costi per pubblicazioni, opuscoli e rilegature</t>
  </si>
  <si>
    <t>Costi per stampa fotocopiatura e rilegatura</t>
  </si>
  <si>
    <t>Oneri su compensi su prestazione di servizi</t>
  </si>
  <si>
    <t>Compensi e oneri per servizi esterni</t>
  </si>
  <si>
    <t>Trasferimento al Bilancio dello Stato ex L. 122/10</t>
  </si>
  <si>
    <t xml:space="preserve">Trasferimento al Bilancio dello Stato </t>
  </si>
  <si>
    <t>Trasferimento quota contributo sogg. Esercenti attribuito ad altre Autorità ex L. 191/09</t>
  </si>
  <si>
    <t>Rimborsi</t>
  </si>
  <si>
    <t>Restituzione e rimborsi diversi</t>
  </si>
  <si>
    <t>Fondo rischio contenzioso</t>
  </si>
  <si>
    <t>Titolo II - Spese in conto capitale</t>
  </si>
  <si>
    <t>Fondo acquisizioni patrimoniali</t>
  </si>
  <si>
    <t>Fondo compensazione entate</t>
  </si>
  <si>
    <t>Spese acquisto beni mobili</t>
  </si>
  <si>
    <t>Amm.to opere ingegno</t>
  </si>
  <si>
    <t>Amm.to mobili e arredi</t>
  </si>
  <si>
    <t>Amm.to hardware e software</t>
  </si>
  <si>
    <t>Amm.to impianti e macchinari</t>
  </si>
  <si>
    <t>Amm.to macchine ufficio</t>
  </si>
  <si>
    <t>Spese acquisto libri per biblioteca</t>
  </si>
  <si>
    <t>Amm.to patrimonio librario</t>
  </si>
  <si>
    <t>Acquisto immobili sede lavoro Autorità</t>
  </si>
  <si>
    <t>Amm.to fabbricati</t>
  </si>
  <si>
    <t>Minusvalenze alienazione imm.</t>
  </si>
  <si>
    <t>Sopravvenienze passive</t>
  </si>
  <si>
    <t>Totale impegnato in competenza (al netto delle partite di giro)</t>
  </si>
  <si>
    <t>Totale costi</t>
  </si>
  <si>
    <t>Conciliazione avanzo/risultato esercizio</t>
  </si>
  <si>
    <t>Avanzo di amministrazione contabilità finanziaria 2023</t>
  </si>
  <si>
    <t>Insussistenza residui passivi (non rilevata in economica)</t>
  </si>
  <si>
    <t>Insussistenza residui attivi (non rilevata in economica)</t>
  </si>
  <si>
    <t>Differenza impegni/costi</t>
  </si>
  <si>
    <t>Differenza accertamenti/ricavi</t>
  </si>
  <si>
    <t>Risultato d'esercizio contabilità economica 2023</t>
  </si>
  <si>
    <t>Note esplicative:</t>
  </si>
  <si>
    <t>1- Lo scostamento tra le risultanze della contabilità finanziaria (impegnato in competenza) e quelle della contabilità economica (saldo mastrini) è rappresentato dalla colonna delta</t>
  </si>
  <si>
    <t>2 - Lo scostamento è da attribuire allo sfasamento temporale fra l'assunzione dell'impegno e l'effettivo manifestarsi del costo di competenza economica dell'esercizio 2023</t>
  </si>
  <si>
    <t>3 - L'importo dei mastrini di contabilità economica è comprensivo delle scritture di rettifica (integrazione e storno) al 31/12/2023</t>
  </si>
  <si>
    <t>4 - Il totale dei costi comprende insussistenze dell'attivo (che aumentano il totale dei costi rispetto al totale dei costi di conto economico)</t>
  </si>
  <si>
    <t>PROSPETTO CONCILIAZIONE CONTO DEL PATRIMONIO 2023</t>
  </si>
  <si>
    <t>CONTO DEL PATRIMONIO 2023</t>
  </si>
  <si>
    <t>STATO PATRIMONIALE 2023</t>
  </si>
  <si>
    <t>DIFFERENZA</t>
  </si>
  <si>
    <t>CONSISTENZA DI CASSA AL 31/12/2023</t>
  </si>
  <si>
    <t>DEPOSITI BANCARI E POSTALI</t>
  </si>
  <si>
    <t>CREDITI</t>
  </si>
  <si>
    <t>Crediti verso dipendenti</t>
  </si>
  <si>
    <t xml:space="preserve">Crediti verso banche </t>
  </si>
  <si>
    <t xml:space="preserve">Crediti diversi </t>
  </si>
  <si>
    <t>Crediti verso fornitori</t>
  </si>
  <si>
    <t>Crediti c/terzi</t>
  </si>
  <si>
    <t>FONTO TFR-IFR</t>
  </si>
  <si>
    <t>Rendiconto della gestione 2023 - Piano degli indicatori</t>
  </si>
  <si>
    <t>anno 2023</t>
  </si>
  <si>
    <t>A) Indicatori di struttura del bilancio di previsione</t>
  </si>
  <si>
    <t>1) Incidenza spesa corrente su spesa totale</t>
  </si>
  <si>
    <t>Spesa corrente</t>
  </si>
  <si>
    <t>Spesa totale</t>
  </si>
  <si>
    <t>2) Incidenza spesa per investimenti su spesa totale</t>
  </si>
  <si>
    <t>Spesa per investimenti</t>
  </si>
  <si>
    <t>3) Incidenza costo per il personale su spese correnti</t>
  </si>
  <si>
    <t>Costo del personale (al netto accantonamenti fondi quiescenza)</t>
  </si>
  <si>
    <t>4) Incidenza spesa per acquisti di beni e servizi sulla spesa corrente</t>
  </si>
  <si>
    <t>Spesa per acquisto beni e servizi</t>
  </si>
  <si>
    <t>5) Incidenza spesa per versamenti al bilancio dello Stato su spesa corrente</t>
  </si>
  <si>
    <t>Spesa per versamenti al bilancio dello Stato</t>
  </si>
  <si>
    <t>B) Indicatori di copertura e di equilibrio di bilancio</t>
  </si>
  <si>
    <t>6) Incidenza copertura spese con trasferimenti dallo Stato</t>
  </si>
  <si>
    <t>Trasferimenti dallo Stato</t>
  </si>
  <si>
    <t>7) Incidenza copertura spese con entrate proprie</t>
  </si>
  <si>
    <t>Entrate proprie</t>
  </si>
  <si>
    <t>8) Indice di copertura spese con fondi propri</t>
  </si>
  <si>
    <t>Fondi propri</t>
  </si>
  <si>
    <t>C) Indicatori di rigidità di bilancio</t>
  </si>
  <si>
    <t>9) Incidenza del costo del personale sulle entrate correnti</t>
  </si>
  <si>
    <t>Entrate correnti</t>
  </si>
  <si>
    <t>10) Incidenza della spesa per acquisti di beni e servizi sulle entrate correnti</t>
  </si>
  <si>
    <t>11) Incidenza spesa per versamenti al bilancio dello Stato su entrate correnti</t>
  </si>
  <si>
    <t>D) Indicatori di incidenza delle missioni di spesa</t>
  </si>
  <si>
    <t>12) Incidenza delle missioni istituzionali sulla spesa totale</t>
  </si>
  <si>
    <t>Missioni A - B - C - D2</t>
  </si>
  <si>
    <t>13) Incidenza della missione servizi generali sulla spesa totale</t>
  </si>
  <si>
    <t>Missione D1: Servizi istituzionali</t>
  </si>
  <si>
    <t>14) Incidenza della missione Fondi da ripartire sulla spesa totale</t>
  </si>
  <si>
    <t>Missione E: Fondi da ripartire</t>
  </si>
  <si>
    <t xml:space="preserve"> </t>
  </si>
  <si>
    <t>ANNO 2021- AUTORITA' DI REGOLAZIONE PER ENERGIA RETI E AMBIENTE - ARERA</t>
  </si>
  <si>
    <t>Dati SIOPE 2023</t>
  </si>
  <si>
    <t>PAGAMENTI ARERA 2023</t>
  </si>
  <si>
    <t>1.00.00.00.000 Spese correnti</t>
  </si>
  <si>
    <t>1.01.00.00.000 Redditi da lavoro dipendente</t>
  </si>
  <si>
    <t>1.01.01.00.000 Retribuzioni lorde</t>
  </si>
  <si>
    <t>1.01.01.01.001</t>
  </si>
  <si>
    <t>1.01.01.01.002</t>
  </si>
  <si>
    <t>1.01.01.01.003</t>
  </si>
  <si>
    <t>1.01.01.01.004</t>
  </si>
  <si>
    <t>Indennita' ed altri compensi, esclusi i rimborsi spesa per missione, corrisposti al personale a tempo indeterminato</t>
  </si>
  <si>
    <t>1.01.01.01.005</t>
  </si>
  <si>
    <t>1.01.01.01.006</t>
  </si>
  <si>
    <t>1.01.01.01.007</t>
  </si>
  <si>
    <t>1.01.01.01.008</t>
  </si>
  <si>
    <t>Indennita' ed altri compensi, esclusi i rimborsi spesa documentati per missione, corrisposti al personale a tempo determinato</t>
  </si>
  <si>
    <t>1.01.01.01.009</t>
  </si>
  <si>
    <t>1.01.01.02.001</t>
  </si>
  <si>
    <t>1.01.01.02.002</t>
  </si>
  <si>
    <t>1.01.01.02.999</t>
  </si>
  <si>
    <t>1.01.02.00.000 Contributi sociali a carico dell'ente</t>
  </si>
  <si>
    <t>1.01.02.01.001</t>
  </si>
  <si>
    <t>1.01.02.01.002</t>
  </si>
  <si>
    <t>Contributi previdenza complementare</t>
  </si>
  <si>
    <t>1.01.02.01.003</t>
  </si>
  <si>
    <t>Contributi per Indennita' di fine rapporto erogata tramite INPS</t>
  </si>
  <si>
    <t>1.01.02.02.001</t>
  </si>
  <si>
    <t>1.01.02.02.004</t>
  </si>
  <si>
    <t>Oneri per il personale in quiescenza</t>
  </si>
  <si>
    <t>1.01.02.02.999</t>
  </si>
  <si>
    <t>Contributi erogati direttamente al proprio personale n.a.c.</t>
  </si>
  <si>
    <t>1.02.00.00.000 Imposte e tasse a carico dell'ente</t>
  </si>
  <si>
    <t>1.02.01.00.000 Imposte, tasse e proventi assimilati a carico dell'ente</t>
  </si>
  <si>
    <t>1.02.01.01.001</t>
  </si>
  <si>
    <t>Imposta regionale sulle attivita' produttive (IRAP)</t>
  </si>
  <si>
    <t>1.02.01.02.001</t>
  </si>
  <si>
    <t>1.03.00.00.000 Acquisto di beni e servizi</t>
  </si>
  <si>
    <t>1.03.01.00.000 Acquisto di beni</t>
  </si>
  <si>
    <t>1.03.01.01.001</t>
  </si>
  <si>
    <t>1.03.01.01.002</t>
  </si>
  <si>
    <t>1.03.01.02.001</t>
  </si>
  <si>
    <t>1.03.01.02.002</t>
  </si>
  <si>
    <t>Carburanti, combustibili e lubrificanti</t>
  </si>
  <si>
    <t>1.03.01.02.006</t>
  </si>
  <si>
    <t>1.03.01.02.999</t>
  </si>
  <si>
    <t>1.03.01.05.999</t>
  </si>
  <si>
    <t>1.03.02.00.000 Acquisto di servizi</t>
  </si>
  <si>
    <t>1.03.02.01.001</t>
  </si>
  <si>
    <t>Organi istituzionali dell'amministrazione - Indennita'</t>
  </si>
  <si>
    <t>1.03.02.01.008</t>
  </si>
  <si>
    <t>1.03.02.02.001</t>
  </si>
  <si>
    <t>1.03.02.02.002</t>
  </si>
  <si>
    <t>Indennita' di missione e di trasferta</t>
  </si>
  <si>
    <t>1.03.02.02.005</t>
  </si>
  <si>
    <t>1.03.02.04.999</t>
  </si>
  <si>
    <t>1.03.02.05.001</t>
  </si>
  <si>
    <t>1.03.02.05.002</t>
  </si>
  <si>
    <t>1.03.02.05.003</t>
  </si>
  <si>
    <t>1.03.02.05.004</t>
  </si>
  <si>
    <t>1.03.02.05.005</t>
  </si>
  <si>
    <t>1.03.02.05.006</t>
  </si>
  <si>
    <t>1.03.02.05.007</t>
  </si>
  <si>
    <t>1.03.02.05.999</t>
  </si>
  <si>
    <t>1.03.02.07.001</t>
  </si>
  <si>
    <t>1.03.02.07.002</t>
  </si>
  <si>
    <t>1.03.02.07.004</t>
  </si>
  <si>
    <t>1.03.02.07.006</t>
  </si>
  <si>
    <t>1.03.02.07.008</t>
  </si>
  <si>
    <t>1.03.02.09.004</t>
  </si>
  <si>
    <t>1.03.02.09.005</t>
  </si>
  <si>
    <t>1.03.02.09.006</t>
  </si>
  <si>
    <t>Manutenzione ordinaria e riparazioni di macchine per ufficio</t>
  </si>
  <si>
    <t>1.03.02.09.008</t>
  </si>
  <si>
    <t>1.03.02.10.002</t>
  </si>
  <si>
    <t>Esperti per commissioni, comitati e consigli</t>
  </si>
  <si>
    <t>1.03.02.11.001</t>
  </si>
  <si>
    <t>1.03.02.11.006</t>
  </si>
  <si>
    <t>1.03.02.11.008</t>
  </si>
  <si>
    <t>1.03.02.11.009</t>
  </si>
  <si>
    <t>Prestazioni tecnico-scientifiche a fini di ricerca</t>
  </si>
  <si>
    <t>1.03.02.11.999</t>
  </si>
  <si>
    <t>1.03.02.12.001</t>
  </si>
  <si>
    <t>1.03.02.12.003</t>
  </si>
  <si>
    <t>1.03.02.13.001</t>
  </si>
  <si>
    <t>Servizi di sorveglianza, custodia e accoglienza</t>
  </si>
  <si>
    <t>1.03.02.13.002</t>
  </si>
  <si>
    <t>1.03.02.13.004</t>
  </si>
  <si>
    <t>1.03.02.16.001</t>
  </si>
  <si>
    <t>1.03.02.16.002</t>
  </si>
  <si>
    <t>1.03.02.16.999</t>
  </si>
  <si>
    <t>1.03.02.17.002</t>
  </si>
  <si>
    <t>1.03.02.18.001</t>
  </si>
  <si>
    <t>Spese per accertamenti sanitari resi necessari dall'attivita' lavorativa</t>
  </si>
  <si>
    <t>1.03.02.18.999</t>
  </si>
  <si>
    <t>1.03.02.19.001</t>
  </si>
  <si>
    <t>1.03.02.19.004</t>
  </si>
  <si>
    <t>1.03.02.19.005</t>
  </si>
  <si>
    <t>1.03.02.19.007</t>
  </si>
  <si>
    <t>1.03.02.19.008</t>
  </si>
  <si>
    <t>Servizi di monitoraggio della qualita' dei servizi</t>
  </si>
  <si>
    <t>1.03.02.19.010</t>
  </si>
  <si>
    <t>1.03.02.19.999</t>
  </si>
  <si>
    <t>Altri servizi informatici e di telecomunicazioni n.a.c.</t>
  </si>
  <si>
    <t>1.03.02.99.002</t>
  </si>
  <si>
    <t>1.03.02.99.003</t>
  </si>
  <si>
    <t>1.03.02.99.011</t>
  </si>
  <si>
    <t>Servizi per attivita' di rappresentanza</t>
  </si>
  <si>
    <t>1.03.02.99.999</t>
  </si>
  <si>
    <t>Altri servizi diversi n.a.c.</t>
  </si>
  <si>
    <t>1.04.00.00.000 Trasferimenti correnti</t>
  </si>
  <si>
    <t>1.04.01.00.000 Trasferimenti correnti a Amministrazioni Pubbliche</t>
  </si>
  <si>
    <t>1.04.01.01.020</t>
  </si>
  <si>
    <t>1.04.02.00.000 Trasferimenti correnti a Famiglie</t>
  </si>
  <si>
    <t>1.04.02.01.002</t>
  </si>
  <si>
    <t>Liquidazioni per fine rapporto di lavoro</t>
  </si>
  <si>
    <t>1.04.02.05.999</t>
  </si>
  <si>
    <t>Altri trasferimenti a famiglie n.a.c.</t>
  </si>
  <si>
    <t>1.08.00.00.000 Altre spese per redditi da capitale</t>
  </si>
  <si>
    <t>1.08.99.00.000 Altre spese per redditi da capitale n.a.c.</t>
  </si>
  <si>
    <t>1.08.99.99.999</t>
  </si>
  <si>
    <t>1.09.00.00.000 Rimborsi e poste correttive delle entrate</t>
  </si>
  <si>
    <t>1.09.01.00.000 Rimborsi per spese di personale (comando, distacco, fuori ruolo, convenzioni, ecc_x001A_)</t>
  </si>
  <si>
    <t>1.09.01.01.001</t>
  </si>
  <si>
    <t>Rimborsi per spese di personale (comando, distacco, fuori ruolo, convenzioni, ecc_x001A_)</t>
  </si>
  <si>
    <t>1.09.99.00.000 Altri Rimborsi di parte corrente di somme non dovute o incassate in eccesso</t>
  </si>
  <si>
    <t>1.09.99.05.001</t>
  </si>
  <si>
    <t>1.10.00.00.000 Altre spese correnti</t>
  </si>
  <si>
    <t>1.10.04.00.000 Premi di assicurazione</t>
  </si>
  <si>
    <t>1.10.04.01.002</t>
  </si>
  <si>
    <t>1.10.04.01.003</t>
  </si>
  <si>
    <t>Premi di assicurazione per responsabilita' civile verso terzi</t>
  </si>
  <si>
    <t>1.10.04.99.999</t>
  </si>
  <si>
    <t>2.00.00.00.000 Spese in conto capitale</t>
  </si>
  <si>
    <t>2.02.00.00.000 Investimenti fissi lordi e acquisto di terreni</t>
  </si>
  <si>
    <t>2.02.01.00.000 Beni materiali</t>
  </si>
  <si>
    <t>2.02.01.03.001</t>
  </si>
  <si>
    <t>2.02.01.04.002</t>
  </si>
  <si>
    <t>2.02.01.07.001</t>
  </si>
  <si>
    <t>2.02.01.07.999</t>
  </si>
  <si>
    <t>2.02.01.09.019</t>
  </si>
  <si>
    <t>2.02.01.99.001</t>
  </si>
  <si>
    <t>2.02.03.00.000 Beni immateriali</t>
  </si>
  <si>
    <t>2.02.03.02.002</t>
  </si>
  <si>
    <t>Acquisto software</t>
  </si>
  <si>
    <t>7.00.00.00.000 Uscite per conto terzi e partite di giro (conti transitori)</t>
  </si>
  <si>
    <t>7.01.00.00.000 Uscite per partite di giro</t>
  </si>
  <si>
    <t>7.01.01.00.000 Versamenti di altre ritenute</t>
  </si>
  <si>
    <t>7.01.01.02.001</t>
  </si>
  <si>
    <t>7.01.01.99.999</t>
  </si>
  <si>
    <t>7.01.02.00.000 Versamenti di ritenute su Redditi da lavoro dipendente</t>
  </si>
  <si>
    <t>7.01.02.01.001</t>
  </si>
  <si>
    <t>7.01.02.02.001</t>
  </si>
  <si>
    <t>7.01.02.99.999</t>
  </si>
  <si>
    <t>7.01.03.00.000 Versamenti di ritenute su Redditi da lavoro autonomo</t>
  </si>
  <si>
    <t>7.01.03.01.001</t>
  </si>
  <si>
    <t>7.01.03.02.001</t>
  </si>
  <si>
    <t>7.01.03.99.999</t>
  </si>
  <si>
    <t>7.01.99.00.000 Altre uscite per partite di giro</t>
  </si>
  <si>
    <t>7.01.99.01.001</t>
  </si>
  <si>
    <t>7.01.99.03.001</t>
  </si>
  <si>
    <t>7.01.99.99.999</t>
  </si>
  <si>
    <t>Pagamenti da regolarizzare</t>
  </si>
  <si>
    <t>0.00.00.99.999</t>
  </si>
  <si>
    <t>ALTRI PAGAMENTI DA REGOLARIZZARE (pagamenti codificati dal cassiere)</t>
  </si>
  <si>
    <t>TOTALE PAGAMENTI 2023</t>
  </si>
  <si>
    <t>ANNO 2021 - AUTORITA' DI REGOLAZIONE PER ENERGIA RETI E AMBIENTE - ARERA</t>
  </si>
  <si>
    <t>INCASSI ARERA 2023</t>
  </si>
  <si>
    <t>1.00.00.00.000 Entrate correnti di natura tributaria, contributiva e perequativa</t>
  </si>
  <si>
    <t>1.01.00.00.000 Tributi</t>
  </si>
  <si>
    <t>1.01.01.00.000 Imposte, tasse e proventi assimilati</t>
  </si>
  <si>
    <t>1.01.01.99.001</t>
  </si>
  <si>
    <t>Altre imposte, tasse e proventi assimilati n.a.c. riscosse a seguito dell'attivita' ordinaria di gestione</t>
  </si>
  <si>
    <t>1.01.01.99.002</t>
  </si>
  <si>
    <t>Altre imposte, tasse e proventi assimilati n.a.c. riscosse a seguito di attivita' di verifica e controllo</t>
  </si>
  <si>
    <t>2.00.00.00.000 Trasferimenti correnti</t>
  </si>
  <si>
    <t>2.01.00.00.000 Trasferimenti correnti</t>
  </si>
  <si>
    <t>2.01.01.00.000 Trasferimenti correnti da Amministrazioni pubbliche</t>
  </si>
  <si>
    <t>2.01.01.01.010</t>
  </si>
  <si>
    <t>Trasferimenti correnti da autorita' amministrative indipendenti</t>
  </si>
  <si>
    <t>3.00.00.00.000 Entrate extratributarie</t>
  </si>
  <si>
    <t>3.03.00.00.000 Interessi attivi</t>
  </si>
  <si>
    <t>3.03.03.00.000 Altri interessi attivi</t>
  </si>
  <si>
    <t>3.03.03.03.001</t>
  </si>
  <si>
    <t>3.03.03.04.001</t>
  </si>
  <si>
    <t>3.03.03.00.333</t>
  </si>
  <si>
    <t>3.05.00.00.000 Rimborsi e altre entrate correnti</t>
  </si>
  <si>
    <t>3.05.02.00.000 Rimborsi in entrata</t>
  </si>
  <si>
    <t>3.05.02.01.001</t>
  </si>
  <si>
    <t>Rimborsi ricevuti per spese di personale (comando, distacco, fuori ruolo, convenzioni, ecc.)</t>
  </si>
  <si>
    <t>3.05.02.03.004</t>
  </si>
  <si>
    <t>3.05.02.03.005</t>
  </si>
  <si>
    <t>Entrate da rimborsi, recuperi e restituzioni di somme non dovute o incassate in eccesso da imprese</t>
  </si>
  <si>
    <t>3.05.02.03.008</t>
  </si>
  <si>
    <t>9.00.00.00.000 Entrate per conto terzi e partite di giro (conti transitori)</t>
  </si>
  <si>
    <t>9.01.00.00.000 Entrate per partite di giro</t>
  </si>
  <si>
    <t>9.01.01.00.000 Altre ritenute</t>
  </si>
  <si>
    <t>9.01.01.02.001</t>
  </si>
  <si>
    <t>9.01.01.99.999</t>
  </si>
  <si>
    <t>9.01.02.00.000 Ritenute su redditi da lavoro dipendente</t>
  </si>
  <si>
    <t>9.01.02.01.001</t>
  </si>
  <si>
    <t>9.01.02.02.001</t>
  </si>
  <si>
    <t>9.01.02.99.999</t>
  </si>
  <si>
    <t>9.01.03.00.000 Ritenute su redditi da lavoro autonomo</t>
  </si>
  <si>
    <t>9.01.03.01.001</t>
  </si>
  <si>
    <t>9.01.99.00.000 Altre entrate per partite di giro</t>
  </si>
  <si>
    <t>9.01.99.01.001</t>
  </si>
  <si>
    <t>9.01.99.03.001</t>
  </si>
  <si>
    <t>9.01.99.99.999</t>
  </si>
  <si>
    <t>Incassi da regolarizzare</t>
  </si>
  <si>
    <t>ALTRI INCASSI DA REGOLARIZZARE (riscossioni codificate dal cassiere)</t>
  </si>
  <si>
    <t>TOTALE INCASSI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</si>
</sst>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1" formatCode="_-* #,##0_-;\-* #,##0_-;_-* &quot;-&quot;_-;_-@_-"/>
    <numFmt numFmtId="43" formatCode="_-* #,##0.00_-;\-* #,##0.00_-;_-* &quot;-&quot;??_-;_-@_-"/>
    <numFmt numFmtId="164" formatCode="#,##0.00;\(#,##0.00\)"/>
    <numFmt numFmtId="165" formatCode="_-* #,##0.00_-;\-* #,##0.00_-;_-* &quot;-&quot;_-;_-@_-"/>
    <numFmt numFmtId="166" formatCode="#,##0.00_ ;\-#,##0.00\ "/>
    <numFmt numFmtId="167" formatCode="#,##0.0000"/>
    <numFmt numFmtId="168" formatCode="\-"/>
    <numFmt numFmtId="169" formatCode="_-* #,##0.00000_-;\-* #,##0.00000_-;_-* &quot;-&quot;??_-;_-@_-"/>
    <numFmt numFmtId="170" formatCode="_-* #,##0.00\ _€_-;\-* #,##0.00\ _€_-;_-* &quot;-&quot;??\ _€_-;_-@_-"/>
    <numFmt numFmtId="171" formatCode="0.00%;\(0.00%\)"/>
    <numFmt numFmtId="172" formatCode="0.0%;\(0.00%\)"/>
    <numFmt numFmtId="173" formatCode="0.0%"/>
    <numFmt numFmtId="174" formatCode="#,##0.00;\(\.##0.00\)"/>
    <numFmt numFmtId="175" formatCode="_-&quot;L.&quot;\ * #,##0.00_-;\-&quot;L.&quot;\ * #,##0.00_-;_-&quot;L.&quot;\ * &quot;-&quot;??_-;_-@_-"/>
    <numFmt numFmtId="176" formatCode="#,##0.00_ ;[Red]\-#,##0.00\ "/>
    <numFmt numFmtId="177" formatCode="_(* #,##0.00_);_(* \(#,##0.00\);_(* &quot;-&quot;??_);_(@_)"/>
    <numFmt numFmtId="178" formatCode="0.00%;\(0.000%\)"/>
  </numFmts>
  <fonts count="81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i/>
      <u/>
      <sz val="11"/>
      <name val="Arial"/>
      <family val="2"/>
    </font>
    <font>
      <b/>
      <sz val="10"/>
      <name val="Arial"/>
      <family val="2"/>
    </font>
    <font>
      <i/>
      <sz val="11"/>
      <name val="Arial"/>
      <family val="2"/>
    </font>
    <font>
      <b/>
      <i/>
      <sz val="11"/>
      <name val="Arial"/>
      <family val="2"/>
    </font>
    <font>
      <sz val="10"/>
      <name val="Arial"/>
      <family val="2"/>
    </font>
    <font>
      <i/>
      <sz val="9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b/>
      <u/>
      <sz val="11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sz val="14"/>
      <name val="Times New Roman"/>
      <family val="1"/>
      <charset val="1"/>
    </font>
    <font>
      <sz val="10"/>
      <color theme="1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8"/>
      <name val="Arial"/>
      <family val="2"/>
    </font>
    <font>
      <b/>
      <i/>
      <sz val="12"/>
      <color theme="1"/>
      <name val="Arial"/>
      <family val="2"/>
    </font>
    <font>
      <b/>
      <i/>
      <sz val="12"/>
      <name val="Arial"/>
      <family val="2"/>
    </font>
    <font>
      <b/>
      <sz val="12"/>
      <name val="Calibri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</font>
    <font>
      <b/>
      <sz val="16"/>
      <name val="Calibri"/>
      <family val="2"/>
    </font>
    <font>
      <b/>
      <sz val="14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i/>
      <sz val="10"/>
      <color theme="1"/>
      <name val="Calibri"/>
      <family val="2"/>
    </font>
    <font>
      <b/>
      <i/>
      <sz val="10"/>
      <name val="Calibri"/>
      <family val="2"/>
    </font>
    <font>
      <b/>
      <i/>
      <sz val="10"/>
      <color theme="1"/>
      <name val="Calibri"/>
      <family val="2"/>
      <scheme val="minor"/>
    </font>
    <font>
      <b/>
      <sz val="13"/>
      <color indexed="9"/>
      <name val="Calibri"/>
      <family val="2"/>
    </font>
    <font>
      <b/>
      <sz val="10.5"/>
      <color indexed="8"/>
      <name val="Calibri"/>
      <family val="2"/>
    </font>
    <font>
      <b/>
      <sz val="10.5"/>
      <color theme="1"/>
      <name val="Calibri"/>
      <family val="2"/>
    </font>
    <font>
      <b/>
      <sz val="12"/>
      <color indexed="8"/>
      <name val="Calibri"/>
      <family val="2"/>
    </font>
    <font>
      <sz val="9"/>
      <color indexed="8"/>
      <name val="Calibri"/>
      <family val="2"/>
    </font>
    <font>
      <b/>
      <sz val="18"/>
      <color theme="1"/>
      <name val="Calibri"/>
      <family val="2"/>
    </font>
    <font>
      <sz val="10"/>
      <color indexed="8"/>
      <name val="Calibri"/>
      <family val="2"/>
    </font>
    <font>
      <b/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</font>
    <font>
      <b/>
      <sz val="9"/>
      <color indexed="8"/>
      <name val="Calibri"/>
      <family val="2"/>
    </font>
    <font>
      <b/>
      <sz val="10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indexed="8"/>
      <name val="Calibri"/>
      <family val="2"/>
    </font>
    <font>
      <b/>
      <sz val="9"/>
      <color theme="1"/>
      <name val="Calibri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name val="Calibri"/>
      <family val="2"/>
    </font>
    <font>
      <b/>
      <sz val="10"/>
      <name val="Calibri"/>
      <family val="2"/>
    </font>
    <font>
      <i/>
      <sz val="8"/>
      <color theme="1"/>
      <name val="Calibri"/>
      <family val="2"/>
    </font>
    <font>
      <i/>
      <sz val="8"/>
      <color theme="1"/>
      <name val="Calibri"/>
      <family val="2"/>
      <scheme val="minor"/>
    </font>
    <font>
      <i/>
      <sz val="8"/>
      <name val="Calibri"/>
      <family val="2"/>
    </font>
    <font>
      <i/>
      <sz val="8"/>
      <name val="Arial"/>
      <family val="2"/>
    </font>
    <font>
      <sz val="9"/>
      <name val="Calibri"/>
      <family val="2"/>
    </font>
    <font>
      <sz val="9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b/>
      <i/>
      <sz val="9"/>
      <color indexed="8"/>
      <name val="Calibri"/>
      <family val="2"/>
    </font>
    <font>
      <i/>
      <sz val="9"/>
      <color indexed="8"/>
      <name val="Calibri"/>
      <family val="2"/>
    </font>
    <font>
      <sz val="9"/>
      <name val="Calibri"/>
      <family val="2"/>
      <scheme val="minor"/>
    </font>
    <font>
      <b/>
      <sz val="20"/>
      <color indexed="9"/>
      <name val="Calibri"/>
      <family val="2"/>
    </font>
    <font>
      <sz val="11"/>
      <color rgb="FF00B050"/>
      <name val="Calibri"/>
      <family val="2"/>
      <scheme val="minor"/>
    </font>
    <font>
      <sz val="14"/>
      <name val="Arial"/>
      <family val="2"/>
    </font>
    <font>
      <sz val="10"/>
      <color rgb="FFFF000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i/>
      <u/>
      <sz val="10"/>
      <name val="Arial"/>
      <family val="2"/>
    </font>
    <font>
      <i/>
      <sz val="10"/>
      <name val="Arial"/>
      <family val="2"/>
    </font>
    <font>
      <b/>
      <sz val="18"/>
      <name val="Times New Roman"/>
      <family val="1"/>
    </font>
    <font>
      <b/>
      <sz val="14"/>
      <name val="Times New Roman"/>
      <family val="1"/>
    </font>
    <font>
      <sz val="12"/>
      <name val="Times New Roman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sz val="10"/>
      <color indexed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C0C0C0"/>
        <bgColor rgb="FF000000"/>
      </patternFill>
    </fill>
  </fills>
  <borders count="9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 style="dashed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theme="0" tint="-0.24994659260841701"/>
      </top>
      <bottom style="dotted">
        <color theme="0" tint="-0.2499465926084170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14">
    <xf numFmtId="0" fontId="0" fillId="0" borderId="0"/>
    <xf numFmtId="41" fontId="10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  <xf numFmtId="0" fontId="1" fillId="0" borderId="0"/>
    <xf numFmtId="9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0" fillId="0" borderId="0"/>
    <xf numFmtId="0" fontId="1" fillId="0" borderId="0"/>
    <xf numFmtId="175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177" fontId="10" fillId="0" borderId="0" applyFont="0" applyFill="0" applyBorder="0" applyAlignment="0" applyProtection="0"/>
  </cellStyleXfs>
  <cellXfs count="1182">
    <xf numFmtId="0" fontId="0" fillId="0" borderId="0" xfId="0"/>
    <xf numFmtId="4" fontId="3" fillId="0" borderId="0" xfId="0" applyNumberFormat="1" applyFont="1" applyAlignment="1">
      <alignment horizontal="center"/>
    </xf>
    <xf numFmtId="4" fontId="0" fillId="0" borderId="0" xfId="0" applyNumberFormat="1" applyAlignment="1">
      <alignment horizontal="left"/>
    </xf>
    <xf numFmtId="4" fontId="5" fillId="0" borderId="0" xfId="0" applyNumberFormat="1" applyFont="1"/>
    <xf numFmtId="4" fontId="0" fillId="0" borderId="0" xfId="0" applyNumberFormat="1" applyAlignment="1">
      <alignment horizontal="center"/>
    </xf>
    <xf numFmtId="4" fontId="0" fillId="0" borderId="1" xfId="0" applyNumberFormat="1" applyBorder="1" applyAlignment="1">
      <alignment horizontal="center"/>
    </xf>
    <xf numFmtId="4" fontId="0" fillId="0" borderId="0" xfId="0" applyNumberFormat="1"/>
    <xf numFmtId="4" fontId="6" fillId="0" borderId="1" xfId="0" applyNumberFormat="1" applyFont="1" applyBorder="1"/>
    <xf numFmtId="4" fontId="6" fillId="0" borderId="0" xfId="0" applyNumberFormat="1" applyFont="1"/>
    <xf numFmtId="4" fontId="0" fillId="0" borderId="1" xfId="0" applyNumberFormat="1" applyBorder="1" applyAlignment="1">
      <alignment horizontal="right"/>
    </xf>
    <xf numFmtId="4" fontId="9" fillId="0" borderId="1" xfId="0" applyNumberFormat="1" applyFont="1" applyBorder="1" applyAlignment="1">
      <alignment horizontal="right"/>
    </xf>
    <xf numFmtId="4" fontId="5" fillId="0" borderId="0" xfId="0" applyNumberFormat="1" applyFont="1" applyAlignment="1">
      <alignment horizontal="right"/>
    </xf>
    <xf numFmtId="4" fontId="4" fillId="0" borderId="1" xfId="0" applyNumberFormat="1" applyFont="1" applyBorder="1" applyAlignment="1">
      <alignment horizontal="right"/>
    </xf>
    <xf numFmtId="4" fontId="4" fillId="0" borderId="0" xfId="0" applyNumberFormat="1" applyFont="1"/>
    <xf numFmtId="4" fontId="8" fillId="0" borderId="1" xfId="0" applyNumberFormat="1" applyFont="1" applyBorder="1" applyAlignment="1">
      <alignment horizontal="right"/>
    </xf>
    <xf numFmtId="4" fontId="4" fillId="0" borderId="0" xfId="0" applyNumberFormat="1" applyFont="1" applyAlignment="1">
      <alignment horizontal="right"/>
    </xf>
    <xf numFmtId="4" fontId="5" fillId="0" borderId="1" xfId="0" applyNumberFormat="1" applyFont="1" applyBorder="1" applyAlignment="1">
      <alignment horizontal="right"/>
    </xf>
    <xf numFmtId="4" fontId="11" fillId="0" borderId="1" xfId="0" applyNumberFormat="1" applyFont="1" applyBorder="1" applyAlignment="1">
      <alignment horizontal="right"/>
    </xf>
    <xf numFmtId="4" fontId="12" fillId="0" borderId="0" xfId="0" applyNumberFormat="1" applyFont="1"/>
    <xf numFmtId="4" fontId="11" fillId="0" borderId="1" xfId="0" applyNumberFormat="1" applyFont="1" applyBorder="1"/>
    <xf numFmtId="4" fontId="13" fillId="0" borderId="0" xfId="0" applyNumberFormat="1" applyFont="1"/>
    <xf numFmtId="4" fontId="11" fillId="0" borderId="1" xfId="1" applyNumberFormat="1" applyFont="1" applyFill="1" applyBorder="1" applyAlignment="1">
      <alignment horizontal="right"/>
    </xf>
    <xf numFmtId="4" fontId="5" fillId="0" borderId="1" xfId="0" applyNumberFormat="1" applyFont="1" applyBorder="1"/>
    <xf numFmtId="4" fontId="4" fillId="0" borderId="5" xfId="0" applyNumberFormat="1" applyFont="1" applyBorder="1" applyAlignment="1">
      <alignment horizontal="right"/>
    </xf>
    <xf numFmtId="4" fontId="13" fillId="0" borderId="0" xfId="0" applyNumberFormat="1" applyFont="1" applyAlignment="1">
      <alignment horizontal="right"/>
    </xf>
    <xf numFmtId="4" fontId="8" fillId="0" borderId="6" xfId="0" applyNumberFormat="1" applyFont="1" applyBorder="1" applyAlignment="1">
      <alignment horizontal="right"/>
    </xf>
    <xf numFmtId="4" fontId="5" fillId="0" borderId="6" xfId="0" applyNumberFormat="1" applyFont="1" applyBorder="1" applyAlignment="1">
      <alignment horizontal="right"/>
    </xf>
    <xf numFmtId="4" fontId="7" fillId="0" borderId="0" xfId="0" applyNumberFormat="1" applyFont="1"/>
    <xf numFmtId="4" fontId="0" fillId="0" borderId="2" xfId="0" applyNumberFormat="1" applyBorder="1"/>
    <xf numFmtId="4" fontId="5" fillId="0" borderId="2" xfId="0" applyNumberFormat="1" applyFont="1" applyBorder="1"/>
    <xf numFmtId="4" fontId="5" fillId="0" borderId="4" xfId="0" applyNumberFormat="1" applyFont="1" applyBorder="1"/>
    <xf numFmtId="4" fontId="5" fillId="0" borderId="3" xfId="0" applyNumberFormat="1" applyFont="1" applyBorder="1"/>
    <xf numFmtId="4" fontId="5" fillId="0" borderId="4" xfId="0" applyNumberFormat="1" applyFont="1" applyBorder="1" applyAlignment="1">
      <alignment horizontal="right"/>
    </xf>
    <xf numFmtId="4" fontId="0" fillId="0" borderId="0" xfId="0" applyNumberFormat="1" applyAlignment="1">
      <alignment horizontal="right"/>
    </xf>
    <xf numFmtId="4" fontId="15" fillId="2" borderId="0" xfId="0" applyNumberFormat="1" applyFont="1" applyFill="1" applyAlignment="1">
      <alignment horizontal="center"/>
    </xf>
    <xf numFmtId="4" fontId="15" fillId="2" borderId="1" xfId="0" applyNumberFormat="1" applyFont="1" applyFill="1" applyBorder="1" applyAlignment="1">
      <alignment horizontal="center"/>
    </xf>
    <xf numFmtId="4" fontId="15" fillId="0" borderId="0" xfId="0" applyNumberFormat="1" applyFont="1" applyAlignment="1">
      <alignment horizontal="center"/>
    </xf>
    <xf numFmtId="4" fontId="0" fillId="3" borderId="0" xfId="0" applyNumberFormat="1" applyFill="1"/>
    <xf numFmtId="4" fontId="4" fillId="3" borderId="0" xfId="0" applyNumberFormat="1" applyFont="1" applyFill="1"/>
    <xf numFmtId="4" fontId="5" fillId="3" borderId="0" xfId="0" applyNumberFormat="1" applyFont="1" applyFill="1"/>
    <xf numFmtId="4" fontId="5" fillId="0" borderId="0" xfId="1" applyNumberFormat="1" applyFont="1" applyFill="1" applyBorder="1"/>
    <xf numFmtId="164" fontId="5" fillId="0" borderId="0" xfId="1" applyNumberFormat="1" applyFont="1" applyFill="1" applyBorder="1"/>
    <xf numFmtId="4" fontId="4" fillId="0" borderId="7" xfId="0" applyNumberFormat="1" applyFont="1" applyBorder="1"/>
    <xf numFmtId="4" fontId="4" fillId="0" borderId="0" xfId="1" applyNumberFormat="1" applyFont="1" applyFill="1" applyBorder="1"/>
    <xf numFmtId="4" fontId="5" fillId="3" borderId="0" xfId="1" applyNumberFormat="1" applyFont="1" applyFill="1"/>
    <xf numFmtId="164" fontId="5" fillId="0" borderId="0" xfId="1" applyNumberFormat="1" applyFont="1" applyFill="1"/>
    <xf numFmtId="4" fontId="4" fillId="3" borderId="0" xfId="1" applyNumberFormat="1" applyFont="1" applyFill="1"/>
    <xf numFmtId="164" fontId="4" fillId="3" borderId="0" xfId="0" applyNumberFormat="1" applyFont="1" applyFill="1"/>
    <xf numFmtId="164" fontId="4" fillId="3" borderId="0" xfId="1" applyNumberFormat="1" applyFont="1" applyFill="1"/>
    <xf numFmtId="164" fontId="5" fillId="3" borderId="0" xfId="0" applyNumberFormat="1" applyFont="1" applyFill="1"/>
    <xf numFmtId="164" fontId="5" fillId="3" borderId="0" xfId="1" applyNumberFormat="1" applyFont="1" applyFill="1"/>
    <xf numFmtId="4" fontId="5" fillId="3" borderId="0" xfId="0" quotePrefix="1" applyNumberFormat="1" applyFont="1" applyFill="1"/>
    <xf numFmtId="4" fontId="16" fillId="3" borderId="0" xfId="0" applyNumberFormat="1" applyFont="1" applyFill="1"/>
    <xf numFmtId="4" fontId="4" fillId="3" borderId="8" xfId="0" applyNumberFormat="1" applyFont="1" applyFill="1" applyBorder="1"/>
    <xf numFmtId="4" fontId="15" fillId="3" borderId="0" xfId="0" applyNumberFormat="1" applyFont="1" applyFill="1"/>
    <xf numFmtId="4" fontId="17" fillId="3" borderId="0" xfId="0" applyNumberFormat="1" applyFont="1" applyFill="1"/>
    <xf numFmtId="4" fontId="0" fillId="3" borderId="0" xfId="1" applyNumberFormat="1" applyFont="1" applyFill="1"/>
    <xf numFmtId="164" fontId="4" fillId="0" borderId="0" xfId="1" applyNumberFormat="1" applyFont="1" applyFill="1"/>
    <xf numFmtId="164" fontId="0" fillId="3" borderId="0" xfId="1" applyNumberFormat="1" applyFont="1" applyFill="1"/>
    <xf numFmtId="4" fontId="18" fillId="3" borderId="0" xfId="0" applyNumberFormat="1" applyFont="1" applyFill="1"/>
    <xf numFmtId="4" fontId="15" fillId="3" borderId="8" xfId="0" applyNumberFormat="1" applyFont="1" applyFill="1" applyBorder="1"/>
    <xf numFmtId="4" fontId="17" fillId="0" borderId="0" xfId="0" applyNumberFormat="1" applyFont="1"/>
    <xf numFmtId="4" fontId="10" fillId="0" borderId="0" xfId="0" applyNumberFormat="1" applyFont="1"/>
    <xf numFmtId="164" fontId="10" fillId="3" borderId="0" xfId="0" applyNumberFormat="1" applyFont="1" applyFill="1"/>
    <xf numFmtId="164" fontId="10" fillId="0" borderId="0" xfId="0" applyNumberFormat="1" applyFont="1"/>
    <xf numFmtId="164" fontId="0" fillId="3" borderId="0" xfId="0" applyNumberFormat="1" applyFill="1"/>
    <xf numFmtId="4" fontId="19" fillId="0" borderId="0" xfId="0" applyNumberFormat="1" applyFont="1"/>
    <xf numFmtId="164" fontId="5" fillId="0" borderId="0" xfId="0" applyNumberFormat="1" applyFont="1"/>
    <xf numFmtId="164" fontId="0" fillId="0" borderId="0" xfId="0" applyNumberFormat="1"/>
    <xf numFmtId="4" fontId="22" fillId="2" borderId="0" xfId="0" applyNumberFormat="1" applyFont="1" applyFill="1"/>
    <xf numFmtId="4" fontId="21" fillId="2" borderId="1" xfId="0" applyNumberFormat="1" applyFont="1" applyFill="1" applyBorder="1"/>
    <xf numFmtId="4" fontId="15" fillId="0" borderId="0" xfId="0" applyNumberFormat="1" applyFont="1"/>
    <xf numFmtId="164" fontId="15" fillId="0" borderId="0" xfId="0" applyNumberFormat="1" applyFont="1"/>
    <xf numFmtId="4" fontId="25" fillId="0" borderId="0" xfId="0" applyNumberFormat="1" applyFont="1"/>
    <xf numFmtId="4" fontId="8" fillId="0" borderId="0" xfId="0" applyNumberFormat="1" applyFont="1"/>
    <xf numFmtId="0" fontId="1" fillId="0" borderId="0" xfId="2"/>
    <xf numFmtId="0" fontId="26" fillId="4" borderId="25" xfId="2" applyFont="1" applyFill="1" applyBorder="1" applyAlignment="1">
      <alignment horizontal="center" vertical="center" wrapText="1"/>
    </xf>
    <xf numFmtId="0" fontId="26" fillId="4" borderId="26" xfId="2" applyFont="1" applyFill="1" applyBorder="1" applyAlignment="1">
      <alignment horizontal="center" vertical="center" wrapText="1"/>
    </xf>
    <xf numFmtId="0" fontId="29" fillId="4" borderId="26" xfId="2" applyFont="1" applyFill="1" applyBorder="1" applyAlignment="1">
      <alignment horizontal="center" vertical="center" wrapText="1"/>
    </xf>
    <xf numFmtId="4" fontId="28" fillId="4" borderId="28" xfId="0" applyNumberFormat="1" applyFont="1" applyFill="1" applyBorder="1" applyAlignment="1">
      <alignment horizontal="center" vertical="center" wrapText="1"/>
    </xf>
    <xf numFmtId="4" fontId="28" fillId="4" borderId="29" xfId="0" applyNumberFormat="1" applyFont="1" applyFill="1" applyBorder="1" applyAlignment="1">
      <alignment horizontal="center" vertical="center" wrapText="1"/>
    </xf>
    <xf numFmtId="4" fontId="28" fillId="4" borderId="30" xfId="0" applyNumberFormat="1" applyFont="1" applyFill="1" applyBorder="1" applyAlignment="1">
      <alignment horizontal="center" vertical="center"/>
    </xf>
    <xf numFmtId="164" fontId="7" fillId="5" borderId="33" xfId="0" applyNumberFormat="1" applyFont="1" applyFill="1" applyBorder="1" applyAlignment="1">
      <alignment horizontal="center" vertical="center" wrapText="1"/>
    </xf>
    <xf numFmtId="0" fontId="30" fillId="3" borderId="34" xfId="2" applyFont="1" applyFill="1" applyBorder="1" applyAlignment="1">
      <alignment horizontal="center" vertical="top" wrapText="1"/>
    </xf>
    <xf numFmtId="0" fontId="30" fillId="0" borderId="34" xfId="2" applyFont="1" applyBorder="1" applyAlignment="1">
      <alignment horizontal="right" vertical="top" wrapText="1"/>
    </xf>
    <xf numFmtId="4" fontId="32" fillId="0" borderId="17" xfId="0" applyNumberFormat="1" applyFont="1" applyBorder="1" applyAlignment="1">
      <alignment horizontal="center" vertical="top" wrapText="1"/>
    </xf>
    <xf numFmtId="165" fontId="32" fillId="0" borderId="17" xfId="0" applyNumberFormat="1" applyFont="1" applyBorder="1" applyAlignment="1">
      <alignment horizontal="center" vertical="top" wrapText="1"/>
    </xf>
    <xf numFmtId="41" fontId="32" fillId="0" borderId="17" xfId="0" applyNumberFormat="1" applyFont="1" applyBorder="1" applyAlignment="1">
      <alignment horizontal="center" vertical="top" wrapText="1"/>
    </xf>
    <xf numFmtId="0" fontId="36" fillId="6" borderId="34" xfId="2" applyFont="1" applyFill="1" applyBorder="1" applyAlignment="1">
      <alignment horizontal="center" vertical="top"/>
    </xf>
    <xf numFmtId="0" fontId="36" fillId="6" borderId="34" xfId="2" applyFont="1" applyFill="1" applyBorder="1" applyAlignment="1">
      <alignment horizontal="right" vertical="top"/>
    </xf>
    <xf numFmtId="4" fontId="36" fillId="6" borderId="17" xfId="2" applyNumberFormat="1" applyFont="1" applyFill="1" applyBorder="1" applyAlignment="1">
      <alignment horizontal="center" vertical="top" wrapText="1"/>
    </xf>
    <xf numFmtId="164" fontId="36" fillId="6" borderId="17" xfId="2" applyNumberFormat="1" applyFont="1" applyFill="1" applyBorder="1" applyAlignment="1">
      <alignment horizontal="center" vertical="top" wrapText="1"/>
    </xf>
    <xf numFmtId="0" fontId="37" fillId="7" borderId="34" xfId="2" applyFont="1" applyFill="1" applyBorder="1" applyAlignment="1">
      <alignment horizontal="center" vertical="top"/>
    </xf>
    <xf numFmtId="0" fontId="37" fillId="7" borderId="34" xfId="2" applyFont="1" applyFill="1" applyBorder="1" applyAlignment="1">
      <alignment horizontal="right" vertical="top"/>
    </xf>
    <xf numFmtId="4" fontId="39" fillId="7" borderId="17" xfId="2" applyNumberFormat="1" applyFont="1" applyFill="1" applyBorder="1" applyAlignment="1">
      <alignment horizontal="center" vertical="top" wrapText="1"/>
    </xf>
    <xf numFmtId="164" fontId="39" fillId="7" borderId="17" xfId="2" applyNumberFormat="1" applyFont="1" applyFill="1" applyBorder="1" applyAlignment="1">
      <alignment horizontal="center" vertical="top" wrapText="1"/>
    </xf>
    <xf numFmtId="0" fontId="36" fillId="8" borderId="34" xfId="2" applyFont="1" applyFill="1" applyBorder="1" applyAlignment="1">
      <alignment horizontal="right" vertical="top"/>
    </xf>
    <xf numFmtId="4" fontId="36" fillId="8" borderId="17" xfId="2" applyNumberFormat="1" applyFont="1" applyFill="1" applyBorder="1" applyAlignment="1">
      <alignment horizontal="center" vertical="top" wrapText="1"/>
    </xf>
    <xf numFmtId="164" fontId="36" fillId="8" borderId="17" xfId="2" applyNumberFormat="1" applyFont="1" applyFill="1" applyBorder="1" applyAlignment="1">
      <alignment horizontal="center" vertical="top" wrapText="1"/>
    </xf>
    <xf numFmtId="4" fontId="37" fillId="7" borderId="17" xfId="2" applyNumberFormat="1" applyFont="1" applyFill="1" applyBorder="1" applyAlignment="1">
      <alignment horizontal="center" vertical="top" wrapText="1"/>
    </xf>
    <xf numFmtId="164" fontId="37" fillId="7" borderId="17" xfId="2" applyNumberFormat="1" applyFont="1" applyFill="1" applyBorder="1" applyAlignment="1">
      <alignment horizontal="center" vertical="top" wrapText="1"/>
    </xf>
    <xf numFmtId="0" fontId="40" fillId="0" borderId="35" xfId="2" applyFont="1" applyBorder="1" applyAlignment="1">
      <alignment horizontal="center" vertical="center"/>
    </xf>
    <xf numFmtId="0" fontId="41" fillId="0" borderId="12" xfId="2" applyFont="1" applyBorder="1" applyAlignment="1">
      <alignment horizontal="left" vertical="center" wrapText="1"/>
    </xf>
    <xf numFmtId="0" fontId="40" fillId="0" borderId="35" xfId="2" applyFont="1" applyBorder="1" applyAlignment="1">
      <alignment horizontal="right" vertical="center"/>
    </xf>
    <xf numFmtId="4" fontId="32" fillId="0" borderId="35" xfId="2" applyNumberFormat="1" applyFont="1" applyBorder="1" applyAlignment="1">
      <alignment horizontal="center" vertical="center"/>
    </xf>
    <xf numFmtId="164" fontId="32" fillId="0" borderId="35" xfId="2" applyNumberFormat="1" applyFont="1" applyBorder="1" applyAlignment="1">
      <alignment horizontal="center" vertical="center"/>
    </xf>
    <xf numFmtId="0" fontId="1" fillId="0" borderId="0" xfId="2" applyAlignment="1">
      <alignment vertical="center"/>
    </xf>
    <xf numFmtId="0" fontId="40" fillId="0" borderId="36" xfId="2" applyFont="1" applyBorder="1" applyAlignment="1">
      <alignment horizontal="center" vertical="top"/>
    </xf>
    <xf numFmtId="0" fontId="40" fillId="0" borderId="0" xfId="2" applyFont="1" applyAlignment="1">
      <alignment horizontal="center" vertical="top"/>
    </xf>
    <xf numFmtId="0" fontId="41" fillId="0" borderId="0" xfId="2" applyFont="1" applyAlignment="1">
      <alignment horizontal="left" vertical="top" wrapText="1" indent="4"/>
    </xf>
    <xf numFmtId="0" fontId="40" fillId="0" borderId="10" xfId="2" applyFont="1" applyBorder="1" applyAlignment="1">
      <alignment horizontal="right" vertical="top"/>
    </xf>
    <xf numFmtId="4" fontId="32" fillId="0" borderId="0" xfId="2" applyNumberFormat="1" applyFont="1" applyAlignment="1">
      <alignment horizontal="center"/>
    </xf>
    <xf numFmtId="0" fontId="42" fillId="0" borderId="36" xfId="2" applyFont="1" applyBorder="1" applyAlignment="1">
      <alignment horizontal="center" vertical="top"/>
    </xf>
    <xf numFmtId="0" fontId="42" fillId="0" borderId="0" xfId="2" applyFont="1" applyAlignment="1">
      <alignment horizontal="center" vertical="top"/>
    </xf>
    <xf numFmtId="0" fontId="43" fillId="0" borderId="0" xfId="2" applyFont="1" applyAlignment="1">
      <alignment horizontal="left" vertical="top" wrapText="1" indent="4"/>
    </xf>
    <xf numFmtId="0" fontId="42" fillId="0" borderId="0" xfId="2" applyFont="1" applyAlignment="1">
      <alignment horizontal="right" vertical="top"/>
    </xf>
    <xf numFmtId="4" fontId="44" fillId="0" borderId="0" xfId="0" applyNumberFormat="1" applyFont="1" applyAlignment="1">
      <alignment horizontal="center"/>
    </xf>
    <xf numFmtId="0" fontId="45" fillId="0" borderId="0" xfId="2" applyFont="1"/>
    <xf numFmtId="164" fontId="44" fillId="0" borderId="0" xfId="0" applyNumberFormat="1" applyFont="1" applyAlignment="1">
      <alignment horizontal="center"/>
    </xf>
    <xf numFmtId="0" fontId="40" fillId="3" borderId="36" xfId="2" applyFont="1" applyFill="1" applyBorder="1" applyAlignment="1">
      <alignment horizontal="center" vertical="top"/>
    </xf>
    <xf numFmtId="0" fontId="40" fillId="3" borderId="37" xfId="2" applyFont="1" applyFill="1" applyBorder="1" applyAlignment="1">
      <alignment horizontal="center" vertical="top"/>
    </xf>
    <xf numFmtId="0" fontId="46" fillId="3" borderId="0" xfId="2" applyFont="1" applyFill="1" applyAlignment="1">
      <alignment horizontal="left" vertical="top" wrapText="1" indent="4"/>
    </xf>
    <xf numFmtId="0" fontId="47" fillId="3" borderId="37" xfId="2" applyFont="1" applyFill="1" applyBorder="1" applyAlignment="1">
      <alignment horizontal="center" vertical="top" wrapText="1"/>
    </xf>
    <xf numFmtId="4" fontId="1" fillId="3" borderId="0" xfId="2" applyNumberFormat="1" applyFill="1"/>
    <xf numFmtId="0" fontId="1" fillId="3" borderId="0" xfId="2" applyFill="1"/>
    <xf numFmtId="43" fontId="1" fillId="3" borderId="0" xfId="3" applyFont="1" applyFill="1"/>
    <xf numFmtId="43" fontId="1" fillId="3" borderId="0" xfId="2" applyNumberFormat="1" applyFill="1"/>
    <xf numFmtId="164" fontId="1" fillId="3" borderId="0" xfId="2" applyNumberFormat="1" applyFill="1"/>
    <xf numFmtId="49" fontId="28" fillId="4" borderId="29" xfId="0" applyNumberFormat="1" applyFont="1" applyFill="1" applyBorder="1" applyAlignment="1">
      <alignment horizontal="center" vertical="center" wrapText="1"/>
    </xf>
    <xf numFmtId="0" fontId="48" fillId="9" borderId="34" xfId="2" applyFont="1" applyFill="1" applyBorder="1" applyAlignment="1">
      <alignment horizontal="center" vertical="top"/>
    </xf>
    <xf numFmtId="4" fontId="1" fillId="0" borderId="17" xfId="2" applyNumberFormat="1" applyBorder="1" applyAlignment="1">
      <alignment horizontal="center"/>
    </xf>
    <xf numFmtId="164" fontId="1" fillId="0" borderId="17" xfId="2" applyNumberFormat="1" applyBorder="1" applyAlignment="1">
      <alignment horizontal="center"/>
    </xf>
    <xf numFmtId="0" fontId="41" fillId="0" borderId="35" xfId="2" applyFont="1" applyBorder="1" applyAlignment="1">
      <alignment horizontal="left" vertical="center" wrapText="1"/>
    </xf>
    <xf numFmtId="0" fontId="1" fillId="0" borderId="0" xfId="2" applyAlignment="1">
      <alignment horizontal="left" wrapText="1"/>
    </xf>
    <xf numFmtId="4" fontId="2" fillId="0" borderId="0" xfId="2" applyNumberFormat="1" applyFont="1" applyAlignment="1">
      <alignment horizontal="center"/>
    </xf>
    <xf numFmtId="4" fontId="1" fillId="0" borderId="0" xfId="2" applyNumberFormat="1"/>
    <xf numFmtId="164" fontId="1" fillId="0" borderId="0" xfId="2" applyNumberFormat="1"/>
    <xf numFmtId="4" fontId="1" fillId="0" borderId="0" xfId="2" applyNumberFormat="1" applyAlignment="1">
      <alignment horizontal="left" wrapText="1"/>
    </xf>
    <xf numFmtId="164" fontId="2" fillId="0" borderId="0" xfId="2" applyNumberFormat="1" applyFont="1" applyAlignment="1">
      <alignment horizontal="center"/>
    </xf>
    <xf numFmtId="167" fontId="1" fillId="0" borderId="0" xfId="2" applyNumberFormat="1" applyAlignment="1">
      <alignment horizontal="right"/>
    </xf>
    <xf numFmtId="43" fontId="1" fillId="0" borderId="0" xfId="2" applyNumberFormat="1" applyAlignment="1">
      <alignment horizontal="left" wrapText="1"/>
    </xf>
    <xf numFmtId="43" fontId="1" fillId="0" borderId="0" xfId="3" applyFont="1"/>
    <xf numFmtId="164" fontId="1" fillId="0" borderId="0" xfId="3" applyNumberFormat="1" applyFont="1"/>
    <xf numFmtId="43" fontId="1" fillId="0" borderId="0" xfId="2" applyNumberFormat="1"/>
    <xf numFmtId="0" fontId="30" fillId="0" borderId="34" xfId="2" applyFont="1" applyBorder="1" applyAlignment="1">
      <alignment horizontal="center" vertical="top" wrapText="1"/>
    </xf>
    <xf numFmtId="164" fontId="32" fillId="0" borderId="17" xfId="0" applyNumberFormat="1" applyFont="1" applyBorder="1" applyAlignment="1">
      <alignment horizontal="center" vertical="top" wrapText="1"/>
    </xf>
    <xf numFmtId="0" fontId="34" fillId="0" borderId="17" xfId="2" applyFont="1" applyBorder="1" applyAlignment="1">
      <alignment horizontal="right" vertical="top" wrapText="1"/>
    </xf>
    <xf numFmtId="4" fontId="44" fillId="0" borderId="17" xfId="0" applyNumberFormat="1" applyFont="1" applyBorder="1" applyAlignment="1">
      <alignment horizontal="center" vertical="top" wrapText="1"/>
    </xf>
    <xf numFmtId="164" fontId="44" fillId="0" borderId="17" xfId="0" applyNumberFormat="1" applyFont="1" applyBorder="1" applyAlignment="1">
      <alignment horizontal="center" vertical="top" wrapText="1"/>
    </xf>
    <xf numFmtId="0" fontId="48" fillId="9" borderId="34" xfId="2" applyFont="1" applyFill="1" applyBorder="1" applyAlignment="1">
      <alignment horizontal="right" vertical="top"/>
    </xf>
    <xf numFmtId="4" fontId="51" fillId="9" borderId="17" xfId="2" applyNumberFormat="1" applyFont="1" applyFill="1" applyBorder="1" applyAlignment="1">
      <alignment horizontal="center" vertical="top" wrapText="1"/>
    </xf>
    <xf numFmtId="164" fontId="51" fillId="9" borderId="17" xfId="2" applyNumberFormat="1" applyFont="1" applyFill="1" applyBorder="1" applyAlignment="1">
      <alignment horizontal="center" vertical="top" wrapText="1"/>
    </xf>
    <xf numFmtId="0" fontId="47" fillId="0" borderId="34" xfId="2" applyFont="1" applyBorder="1" applyAlignment="1">
      <alignment horizontal="center" vertical="top"/>
    </xf>
    <xf numFmtId="0" fontId="47" fillId="0" borderId="34" xfId="2" applyFont="1" applyBorder="1" applyAlignment="1">
      <alignment horizontal="right" vertical="top"/>
    </xf>
    <xf numFmtId="4" fontId="53" fillId="0" borderId="17" xfId="2" applyNumberFormat="1" applyFont="1" applyBorder="1" applyAlignment="1">
      <alignment horizontal="center"/>
    </xf>
    <xf numFmtId="164" fontId="53" fillId="0" borderId="17" xfId="2" applyNumberFormat="1" applyFont="1" applyBorder="1" applyAlignment="1">
      <alignment horizontal="center"/>
    </xf>
    <xf numFmtId="4" fontId="48" fillId="9" borderId="17" xfId="2" applyNumberFormat="1" applyFont="1" applyFill="1" applyBorder="1" applyAlignment="1">
      <alignment horizontal="center" vertical="top" wrapText="1"/>
    </xf>
    <xf numFmtId="4" fontId="48" fillId="9" borderId="17" xfId="0" applyNumberFormat="1" applyFont="1" applyFill="1" applyBorder="1" applyAlignment="1">
      <alignment horizontal="center" vertical="top" wrapText="1"/>
    </xf>
    <xf numFmtId="164" fontId="48" fillId="9" borderId="17" xfId="0" applyNumberFormat="1" applyFont="1" applyFill="1" applyBorder="1" applyAlignment="1">
      <alignment horizontal="center" vertical="top" wrapText="1"/>
    </xf>
    <xf numFmtId="0" fontId="47" fillId="0" borderId="34" xfId="2" applyFont="1" applyBorder="1" applyAlignment="1">
      <alignment horizontal="center" vertical="top" wrapText="1"/>
    </xf>
    <xf numFmtId="0" fontId="47" fillId="0" borderId="34" xfId="2" applyFont="1" applyBorder="1" applyAlignment="1">
      <alignment horizontal="right" vertical="top" wrapText="1"/>
    </xf>
    <xf numFmtId="164" fontId="48" fillId="9" borderId="17" xfId="2" applyNumberFormat="1" applyFont="1" applyFill="1" applyBorder="1" applyAlignment="1">
      <alignment horizontal="center" vertical="top" wrapText="1"/>
    </xf>
    <xf numFmtId="4" fontId="53" fillId="0" borderId="17" xfId="0" applyNumberFormat="1" applyFont="1" applyBorder="1" applyAlignment="1">
      <alignment horizontal="center"/>
    </xf>
    <xf numFmtId="164" fontId="53" fillId="0" borderId="17" xfId="0" applyNumberFormat="1" applyFont="1" applyBorder="1" applyAlignment="1">
      <alignment horizontal="center"/>
    </xf>
    <xf numFmtId="0" fontId="40" fillId="0" borderId="36" xfId="2" applyFont="1" applyBorder="1" applyAlignment="1">
      <alignment horizontal="center" vertical="center"/>
    </xf>
    <xf numFmtId="0" fontId="40" fillId="0" borderId="0" xfId="2" applyFont="1" applyAlignment="1">
      <alignment horizontal="center" vertical="center"/>
    </xf>
    <xf numFmtId="0" fontId="41" fillId="0" borderId="0" xfId="2" applyFont="1" applyAlignment="1">
      <alignment horizontal="left" vertical="center" wrapText="1"/>
    </xf>
    <xf numFmtId="4" fontId="32" fillId="0" borderId="0" xfId="2" applyNumberFormat="1" applyFont="1" applyAlignment="1">
      <alignment horizontal="center" vertical="center"/>
    </xf>
    <xf numFmtId="4" fontId="54" fillId="0" borderId="17" xfId="2" applyNumberFormat="1" applyFont="1" applyBorder="1" applyAlignment="1">
      <alignment horizontal="center"/>
    </xf>
    <xf numFmtId="164" fontId="54" fillId="0" borderId="17" xfId="2" applyNumberFormat="1" applyFont="1" applyBorder="1" applyAlignment="1">
      <alignment horizontal="center"/>
    </xf>
    <xf numFmtId="43" fontId="2" fillId="0" borderId="0" xfId="3" applyFont="1" applyAlignment="1">
      <alignment horizontal="center"/>
    </xf>
    <xf numFmtId="0" fontId="55" fillId="0" borderId="34" xfId="0" applyFont="1" applyBorder="1" applyAlignment="1">
      <alignment horizontal="center" vertical="top" wrapText="1"/>
    </xf>
    <xf numFmtId="0" fontId="52" fillId="0" borderId="0" xfId="0" applyFont="1" applyAlignment="1">
      <alignment horizontal="left" vertical="top" wrapText="1" indent="2"/>
    </xf>
    <xf numFmtId="0" fontId="56" fillId="0" borderId="17" xfId="0" applyFont="1" applyBorder="1" applyAlignment="1">
      <alignment horizontal="right" vertical="top" wrapText="1"/>
    </xf>
    <xf numFmtId="0" fontId="48" fillId="0" borderId="34" xfId="2" applyFont="1" applyBorder="1" applyAlignment="1">
      <alignment horizontal="right" vertical="top"/>
    </xf>
    <xf numFmtId="4" fontId="48" fillId="0" borderId="17" xfId="2" applyNumberFormat="1" applyFont="1" applyBorder="1" applyAlignment="1">
      <alignment horizontal="center" vertical="top" wrapText="1"/>
    </xf>
    <xf numFmtId="0" fontId="48" fillId="0" borderId="34" xfId="2" applyFont="1" applyBorder="1" applyAlignment="1">
      <alignment horizontal="center" vertical="top"/>
    </xf>
    <xf numFmtId="4" fontId="32" fillId="0" borderId="0" xfId="0" applyNumberFormat="1" applyFont="1" applyAlignment="1">
      <alignment horizontal="center"/>
    </xf>
    <xf numFmtId="164" fontId="32" fillId="0" borderId="0" xfId="2" applyNumberFormat="1" applyFont="1" applyAlignment="1">
      <alignment horizontal="center"/>
    </xf>
    <xf numFmtId="0" fontId="40" fillId="0" borderId="37" xfId="2" applyFont="1" applyBorder="1" applyAlignment="1">
      <alignment horizontal="center" vertical="top"/>
    </xf>
    <xf numFmtId="0" fontId="46" fillId="0" borderId="0" xfId="2" applyFont="1" applyAlignment="1">
      <alignment horizontal="left" vertical="top" wrapText="1" indent="4"/>
    </xf>
    <xf numFmtId="0" fontId="47" fillId="0" borderId="37" xfId="2" applyFont="1" applyBorder="1" applyAlignment="1">
      <alignment horizontal="center" vertical="top" wrapText="1"/>
    </xf>
    <xf numFmtId="0" fontId="26" fillId="4" borderId="35" xfId="2" applyFont="1" applyFill="1" applyBorder="1" applyAlignment="1">
      <alignment horizontal="center" vertical="center" wrapText="1"/>
    </xf>
    <xf numFmtId="0" fontId="26" fillId="4" borderId="14" xfId="2" applyFont="1" applyFill="1" applyBorder="1" applyAlignment="1">
      <alignment horizontal="center" vertical="center" wrapText="1"/>
    </xf>
    <xf numFmtId="164" fontId="28" fillId="4" borderId="30" xfId="0" applyNumberFormat="1" applyFont="1" applyFill="1" applyBorder="1" applyAlignment="1">
      <alignment horizontal="center" vertical="center"/>
    </xf>
    <xf numFmtId="0" fontId="30" fillId="0" borderId="36" xfId="2" applyFont="1" applyBorder="1" applyAlignment="1">
      <alignment horizontal="center" vertical="top" wrapText="1"/>
    </xf>
    <xf numFmtId="43" fontId="32" fillId="0" borderId="17" xfId="3" applyFont="1" applyFill="1" applyBorder="1" applyAlignment="1">
      <alignment horizontal="center" vertical="top" wrapText="1"/>
    </xf>
    <xf numFmtId="168" fontId="32" fillId="0" borderId="17" xfId="2" applyNumberFormat="1" applyFont="1" applyBorder="1" applyAlignment="1">
      <alignment horizontal="center" vertical="top" wrapText="1"/>
    </xf>
    <xf numFmtId="169" fontId="32" fillId="0" borderId="17" xfId="3" applyNumberFormat="1" applyFont="1" applyFill="1" applyBorder="1" applyAlignment="1">
      <alignment horizontal="center" vertical="top" wrapText="1"/>
    </xf>
    <xf numFmtId="168" fontId="32" fillId="0" borderId="17" xfId="2" applyNumberFormat="1" applyFont="1" applyBorder="1" applyAlignment="1">
      <alignment horizontal="right" vertical="top" wrapText="1"/>
    </xf>
    <xf numFmtId="0" fontId="30" fillId="0" borderId="41" xfId="2" applyFont="1" applyBorder="1" applyAlignment="1">
      <alignment horizontal="right" vertical="top" wrapText="1"/>
    </xf>
    <xf numFmtId="0" fontId="30" fillId="0" borderId="41" xfId="2" applyFont="1" applyBorder="1" applyAlignment="1">
      <alignment horizontal="center" vertical="top" wrapText="1"/>
    </xf>
    <xf numFmtId="4" fontId="58" fillId="0" borderId="42" xfId="0" applyNumberFormat="1" applyFont="1" applyBorder="1" applyAlignment="1">
      <alignment horizontal="center" vertical="top" wrapText="1"/>
    </xf>
    <xf numFmtId="43" fontId="32" fillId="0" borderId="42" xfId="3" applyFont="1" applyFill="1" applyBorder="1" applyAlignment="1">
      <alignment horizontal="center" vertical="top" wrapText="1"/>
    </xf>
    <xf numFmtId="164" fontId="58" fillId="0" borderId="42" xfId="2" applyNumberFormat="1" applyFont="1" applyBorder="1" applyAlignment="1">
      <alignment horizontal="center" vertical="center"/>
    </xf>
    <xf numFmtId="168" fontId="32" fillId="0" borderId="42" xfId="2" applyNumberFormat="1" applyFont="1" applyBorder="1" applyAlignment="1">
      <alignment horizontal="center" vertical="top" wrapText="1"/>
    </xf>
    <xf numFmtId="169" fontId="32" fillId="0" borderId="42" xfId="3" applyNumberFormat="1" applyFont="1" applyFill="1" applyBorder="1" applyAlignment="1">
      <alignment horizontal="center" vertical="top" wrapText="1"/>
    </xf>
    <xf numFmtId="168" fontId="32" fillId="0" borderId="42" xfId="2" applyNumberFormat="1" applyFont="1" applyBorder="1" applyAlignment="1">
      <alignment horizontal="right" vertical="top" wrapText="1"/>
    </xf>
    <xf numFmtId="0" fontId="59" fillId="0" borderId="42" xfId="0" applyFont="1" applyBorder="1" applyAlignment="1">
      <alignment horizontal="center" vertical="top" wrapText="1"/>
    </xf>
    <xf numFmtId="0" fontId="59" fillId="0" borderId="42" xfId="0" applyFont="1" applyBorder="1" applyAlignment="1">
      <alignment horizontal="right" vertical="top" wrapText="1"/>
    </xf>
    <xf numFmtId="0" fontId="59" fillId="0" borderId="41" xfId="0" applyFont="1" applyBorder="1" applyAlignment="1">
      <alignment horizontal="center" vertical="top" wrapText="1"/>
    </xf>
    <xf numFmtId="43" fontId="58" fillId="0" borderId="42" xfId="3" applyFont="1" applyFill="1" applyBorder="1" applyAlignment="1">
      <alignment horizontal="right" vertical="top" wrapText="1"/>
    </xf>
    <xf numFmtId="168" fontId="58" fillId="0" borderId="42" xfId="2" applyNumberFormat="1" applyFont="1" applyBorder="1" applyAlignment="1">
      <alignment horizontal="center" vertical="top" wrapText="1"/>
    </xf>
    <xf numFmtId="169" fontId="58" fillId="0" borderId="42" xfId="3" applyNumberFormat="1" applyFont="1" applyFill="1" applyBorder="1" applyAlignment="1">
      <alignment horizontal="center" vertical="top" wrapText="1"/>
    </xf>
    <xf numFmtId="168" fontId="58" fillId="0" borderId="42" xfId="2" applyNumberFormat="1" applyFont="1" applyBorder="1" applyAlignment="1">
      <alignment horizontal="right" vertical="top" wrapText="1"/>
    </xf>
    <xf numFmtId="0" fontId="60" fillId="0" borderId="0" xfId="0" applyFont="1"/>
    <xf numFmtId="0" fontId="57" fillId="0" borderId="42" xfId="0" quotePrefix="1" applyFont="1" applyBorder="1" applyAlignment="1">
      <alignment horizontal="left" vertical="top" wrapText="1" indent="3"/>
    </xf>
    <xf numFmtId="0" fontId="59" fillId="0" borderId="34" xfId="2" applyFont="1" applyBorder="1" applyAlignment="1">
      <alignment horizontal="center" vertical="top" wrapText="1"/>
    </xf>
    <xf numFmtId="0" fontId="59" fillId="0" borderId="34" xfId="2" applyFont="1" applyBorder="1" applyAlignment="1">
      <alignment horizontal="right" vertical="top" wrapText="1"/>
    </xf>
    <xf numFmtId="0" fontId="59" fillId="0" borderId="36" xfId="2" applyFont="1" applyBorder="1" applyAlignment="1">
      <alignment horizontal="center" vertical="top" wrapText="1"/>
    </xf>
    <xf numFmtId="4" fontId="58" fillId="0" borderId="17" xfId="0" applyNumberFormat="1" applyFont="1" applyBorder="1" applyAlignment="1">
      <alignment horizontal="center" vertical="top" wrapText="1"/>
    </xf>
    <xf numFmtId="4" fontId="58" fillId="0" borderId="17" xfId="2" applyNumberFormat="1" applyFont="1" applyBorder="1" applyAlignment="1">
      <alignment horizontal="right" vertical="top" wrapText="1"/>
    </xf>
    <xf numFmtId="166" fontId="58" fillId="0" borderId="42" xfId="2" applyNumberFormat="1" applyFont="1" applyBorder="1" applyAlignment="1">
      <alignment horizontal="center" vertical="center"/>
    </xf>
    <xf numFmtId="0" fontId="58" fillId="0" borderId="0" xfId="2" applyFont="1"/>
    <xf numFmtId="0" fontId="36" fillId="6" borderId="36" xfId="2" applyFont="1" applyFill="1" applyBorder="1" applyAlignment="1">
      <alignment horizontal="center" vertical="top" wrapText="1"/>
    </xf>
    <xf numFmtId="166" fontId="36" fillId="6" borderId="17" xfId="3" applyNumberFormat="1" applyFont="1" applyFill="1" applyBorder="1" applyAlignment="1">
      <alignment horizontal="center" vertical="top" wrapText="1"/>
    </xf>
    <xf numFmtId="0" fontId="37" fillId="7" borderId="36" xfId="2" applyFont="1" applyFill="1" applyBorder="1" applyAlignment="1">
      <alignment horizontal="center" vertical="top" wrapText="1"/>
    </xf>
    <xf numFmtId="0" fontId="48" fillId="9" borderId="36" xfId="2" applyFont="1" applyFill="1" applyBorder="1" applyAlignment="1">
      <alignment horizontal="center" vertical="top" wrapText="1"/>
    </xf>
    <xf numFmtId="0" fontId="34" fillId="0" borderId="36" xfId="0" applyFont="1" applyBorder="1" applyAlignment="1">
      <alignment horizontal="center" vertical="top" wrapText="1"/>
    </xf>
    <xf numFmtId="0" fontId="61" fillId="0" borderId="34" xfId="0" applyFont="1" applyBorder="1" applyAlignment="1">
      <alignment horizontal="center" vertical="top" wrapText="1"/>
    </xf>
    <xf numFmtId="0" fontId="46" fillId="0" borderId="0" xfId="0" applyFont="1" applyAlignment="1">
      <alignment horizontal="left" vertical="top" wrapText="1" indent="4"/>
    </xf>
    <xf numFmtId="0" fontId="40" fillId="0" borderId="17" xfId="0" applyFont="1" applyBorder="1" applyAlignment="1">
      <alignment horizontal="right" vertical="top"/>
    </xf>
    <xf numFmtId="0" fontId="47" fillId="0" borderId="36" xfId="2" applyFont="1" applyBorder="1" applyAlignment="1">
      <alignment horizontal="center" vertical="top" wrapText="1"/>
    </xf>
    <xf numFmtId="4" fontId="62" fillId="0" borderId="17" xfId="2" applyNumberFormat="1" applyFont="1" applyBorder="1" applyAlignment="1">
      <alignment horizontal="center"/>
    </xf>
    <xf numFmtId="164" fontId="62" fillId="0" borderId="17" xfId="2" applyNumberFormat="1" applyFont="1" applyBorder="1" applyAlignment="1">
      <alignment horizontal="center"/>
    </xf>
    <xf numFmtId="4" fontId="40" fillId="0" borderId="17" xfId="3" applyNumberFormat="1" applyFont="1" applyFill="1" applyBorder="1" applyAlignment="1">
      <alignment horizontal="center" vertical="top" wrapText="1"/>
    </xf>
    <xf numFmtId="0" fontId="48" fillId="9" borderId="17" xfId="2" applyFont="1" applyFill="1" applyBorder="1" applyAlignment="1">
      <alignment horizontal="center" vertical="top" wrapText="1"/>
    </xf>
    <xf numFmtId="0" fontId="37" fillId="7" borderId="36" xfId="2" applyFont="1" applyFill="1" applyBorder="1" applyAlignment="1">
      <alignment horizontal="center" vertical="top"/>
    </xf>
    <xf numFmtId="0" fontId="37" fillId="7" borderId="17" xfId="2" applyFont="1" applyFill="1" applyBorder="1" applyAlignment="1">
      <alignment horizontal="center" vertical="top"/>
    </xf>
    <xf numFmtId="164" fontId="37" fillId="7" borderId="17" xfId="2" applyNumberFormat="1" applyFont="1" applyFill="1" applyBorder="1" applyAlignment="1">
      <alignment horizontal="center" vertical="top"/>
    </xf>
    <xf numFmtId="0" fontId="48" fillId="9" borderId="36" xfId="2" applyFont="1" applyFill="1" applyBorder="1" applyAlignment="1">
      <alignment horizontal="center" vertical="top"/>
    </xf>
    <xf numFmtId="0" fontId="48" fillId="9" borderId="17" xfId="2" applyFont="1" applyFill="1" applyBorder="1" applyAlignment="1">
      <alignment horizontal="center" vertical="top"/>
    </xf>
    <xf numFmtId="164" fontId="48" fillId="9" borderId="17" xfId="2" applyNumberFormat="1" applyFont="1" applyFill="1" applyBorder="1" applyAlignment="1">
      <alignment horizontal="center" vertical="top"/>
    </xf>
    <xf numFmtId="0" fontId="37" fillId="7" borderId="17" xfId="2" applyFont="1" applyFill="1" applyBorder="1" applyAlignment="1">
      <alignment horizontal="center" vertical="top" wrapText="1"/>
    </xf>
    <xf numFmtId="0" fontId="40" fillId="0" borderId="34" xfId="2" applyFont="1" applyBorder="1" applyAlignment="1">
      <alignment horizontal="center" vertical="top"/>
    </xf>
    <xf numFmtId="0" fontId="40" fillId="0" borderId="34" xfId="2" applyFont="1" applyBorder="1" applyAlignment="1">
      <alignment horizontal="right" vertical="top"/>
    </xf>
    <xf numFmtId="0" fontId="48" fillId="9" borderId="17" xfId="0" applyFont="1" applyFill="1" applyBorder="1" applyAlignment="1">
      <alignment horizontal="center" vertical="top" wrapText="1"/>
    </xf>
    <xf numFmtId="0" fontId="40" fillId="0" borderId="34" xfId="2" applyFont="1" applyBorder="1" applyAlignment="1">
      <alignment horizontal="center" vertical="top" wrapText="1"/>
    </xf>
    <xf numFmtId="164" fontId="62" fillId="0" borderId="17" xfId="0" applyNumberFormat="1" applyFont="1" applyBorder="1" applyAlignment="1">
      <alignment horizontal="center"/>
    </xf>
    <xf numFmtId="4" fontId="51" fillId="9" borderId="17" xfId="0" applyNumberFormat="1" applyFont="1" applyFill="1" applyBorder="1" applyAlignment="1">
      <alignment horizontal="center" vertical="top" wrapText="1"/>
    </xf>
    <xf numFmtId="0" fontId="36" fillId="8" borderId="36" xfId="2" applyFont="1" applyFill="1" applyBorder="1" applyAlignment="1">
      <alignment horizontal="center" vertical="top" wrapText="1"/>
    </xf>
    <xf numFmtId="4" fontId="63" fillId="0" borderId="17" xfId="2" applyNumberFormat="1" applyFont="1" applyBorder="1" applyAlignment="1">
      <alignment horizontal="center"/>
    </xf>
    <xf numFmtId="164" fontId="63" fillId="0" borderId="17" xfId="2" applyNumberFormat="1" applyFont="1" applyBorder="1" applyAlignment="1">
      <alignment horizontal="center"/>
    </xf>
    <xf numFmtId="0" fontId="64" fillId="0" borderId="36" xfId="0" applyFont="1" applyBorder="1" applyAlignment="1">
      <alignment horizontal="center" vertical="top" wrapText="1"/>
    </xf>
    <xf numFmtId="0" fontId="47" fillId="0" borderId="17" xfId="0" applyFont="1" applyBorder="1" applyAlignment="1">
      <alignment horizontal="right" vertical="top" wrapText="1"/>
    </xf>
    <xf numFmtId="0" fontId="47" fillId="0" borderId="36" xfId="0" applyFont="1" applyBorder="1" applyAlignment="1">
      <alignment horizontal="center" vertical="top" wrapText="1"/>
    </xf>
    <xf numFmtId="0" fontId="65" fillId="0" borderId="36" xfId="0" applyFont="1" applyBorder="1" applyAlignment="1">
      <alignment horizontal="center" vertical="top" wrapText="1"/>
    </xf>
    <xf numFmtId="4" fontId="47" fillId="0" borderId="36" xfId="2" applyNumberFormat="1" applyFont="1" applyBorder="1" applyAlignment="1">
      <alignment horizontal="center" vertical="top" wrapText="1"/>
    </xf>
    <xf numFmtId="4" fontId="0" fillId="0" borderId="17" xfId="0" applyNumberFormat="1" applyBorder="1" applyAlignment="1">
      <alignment horizontal="center"/>
    </xf>
    <xf numFmtId="164" fontId="37" fillId="7" borderId="36" xfId="2" applyNumberFormat="1" applyFont="1" applyFill="1" applyBorder="1" applyAlignment="1">
      <alignment horizontal="center" vertical="top" wrapText="1"/>
    </xf>
    <xf numFmtId="164" fontId="48" fillId="9" borderId="36" xfId="2" applyNumberFormat="1" applyFont="1" applyFill="1" applyBorder="1" applyAlignment="1">
      <alignment horizontal="center" vertical="top" wrapText="1"/>
    </xf>
    <xf numFmtId="0" fontId="48" fillId="0" borderId="36" xfId="2" applyFont="1" applyBorder="1" applyAlignment="1">
      <alignment horizontal="center" vertical="top" wrapText="1"/>
    </xf>
    <xf numFmtId="0" fontId="46" fillId="3" borderId="43" xfId="2" applyFont="1" applyFill="1" applyBorder="1" applyAlignment="1">
      <alignment horizontal="left" vertical="top" wrapText="1" indent="4"/>
    </xf>
    <xf numFmtId="0" fontId="40" fillId="3" borderId="34" xfId="2" applyFont="1" applyFill="1" applyBorder="1" applyAlignment="1">
      <alignment horizontal="right" vertical="top"/>
    </xf>
    <xf numFmtId="0" fontId="47" fillId="3" borderId="36" xfId="2" applyFont="1" applyFill="1" applyBorder="1" applyAlignment="1">
      <alignment horizontal="center" vertical="top" wrapText="1"/>
    </xf>
    <xf numFmtId="4" fontId="36" fillId="6" borderId="17" xfId="0" applyNumberFormat="1" applyFont="1" applyFill="1" applyBorder="1" applyAlignment="1">
      <alignment horizontal="center" vertical="top" wrapText="1"/>
    </xf>
    <xf numFmtId="164" fontId="47" fillId="0" borderId="36" xfId="2" applyNumberFormat="1" applyFont="1" applyBorder="1" applyAlignment="1">
      <alignment horizontal="center" vertical="top" wrapText="1"/>
    </xf>
    <xf numFmtId="0" fontId="40" fillId="0" borderId="44" xfId="2" applyFont="1" applyBorder="1" applyAlignment="1">
      <alignment horizontal="center" vertical="top"/>
    </xf>
    <xf numFmtId="0" fontId="40" fillId="0" borderId="2" xfId="2" applyFont="1" applyBorder="1" applyAlignment="1">
      <alignment horizontal="center" vertical="top"/>
    </xf>
    <xf numFmtId="0" fontId="46" fillId="0" borderId="2" xfId="2" applyFont="1" applyBorder="1" applyAlignment="1">
      <alignment horizontal="left" vertical="top" wrapText="1" indent="4"/>
    </xf>
    <xf numFmtId="0" fontId="40" fillId="0" borderId="16" xfId="2" applyFont="1" applyBorder="1" applyAlignment="1">
      <alignment horizontal="right" vertical="top"/>
    </xf>
    <xf numFmtId="0" fontId="47" fillId="3" borderId="45" xfId="2" applyFont="1" applyFill="1" applyBorder="1" applyAlignment="1">
      <alignment horizontal="right" vertical="top" wrapText="1"/>
    </xf>
    <xf numFmtId="0" fontId="40" fillId="3" borderId="45" xfId="2" applyFont="1" applyFill="1" applyBorder="1" applyAlignment="1">
      <alignment horizontal="right" vertical="top"/>
    </xf>
    <xf numFmtId="4" fontId="37" fillId="7" borderId="17" xfId="0" applyNumberFormat="1" applyFont="1" applyFill="1" applyBorder="1" applyAlignment="1">
      <alignment horizontal="center" vertical="top" wrapText="1"/>
    </xf>
    <xf numFmtId="0" fontId="48" fillId="9" borderId="45" xfId="2" applyFont="1" applyFill="1" applyBorder="1" applyAlignment="1">
      <alignment horizontal="center" vertical="top"/>
    </xf>
    <xf numFmtId="0" fontId="48" fillId="9" borderId="45" xfId="2" applyFont="1" applyFill="1" applyBorder="1" applyAlignment="1">
      <alignment horizontal="right" vertical="top"/>
    </xf>
    <xf numFmtId="0" fontId="48" fillId="9" borderId="44" xfId="2" applyFont="1" applyFill="1" applyBorder="1" applyAlignment="1">
      <alignment horizontal="center" vertical="top"/>
    </xf>
    <xf numFmtId="0" fontId="48" fillId="9" borderId="2" xfId="2" applyFont="1" applyFill="1" applyBorder="1" applyAlignment="1">
      <alignment horizontal="center" vertical="top"/>
    </xf>
    <xf numFmtId="0" fontId="43" fillId="9" borderId="2" xfId="2" applyFont="1" applyFill="1" applyBorder="1" applyAlignment="1">
      <alignment horizontal="left" vertical="top" wrapText="1" indent="1"/>
    </xf>
    <xf numFmtId="0" fontId="48" fillId="9" borderId="44" xfId="2" applyFont="1" applyFill="1" applyBorder="1" applyAlignment="1">
      <alignment horizontal="right" vertical="top"/>
    </xf>
    <xf numFmtId="0" fontId="36" fillId="6" borderId="36" xfId="2" applyFont="1" applyFill="1" applyBorder="1" applyAlignment="1">
      <alignment horizontal="center" vertical="top"/>
    </xf>
    <xf numFmtId="0" fontId="47" fillId="0" borderId="36" xfId="2" applyFont="1" applyBorder="1" applyAlignment="1">
      <alignment horizontal="center" vertical="top"/>
    </xf>
    <xf numFmtId="4" fontId="62" fillId="0" borderId="17" xfId="0" applyNumberFormat="1" applyFont="1" applyBorder="1" applyAlignment="1">
      <alignment horizontal="center"/>
    </xf>
    <xf numFmtId="4" fontId="2" fillId="0" borderId="17" xfId="0" applyNumberFormat="1" applyFont="1" applyBorder="1" applyAlignment="1">
      <alignment horizontal="center"/>
    </xf>
    <xf numFmtId="4" fontId="2" fillId="0" borderId="17" xfId="2" applyNumberFormat="1" applyFont="1" applyBorder="1" applyAlignment="1">
      <alignment horizontal="center"/>
    </xf>
    <xf numFmtId="164" fontId="2" fillId="0" borderId="17" xfId="2" applyNumberFormat="1" applyFont="1" applyBorder="1" applyAlignment="1">
      <alignment horizontal="center"/>
    </xf>
    <xf numFmtId="4" fontId="47" fillId="0" borderId="35" xfId="2" applyNumberFormat="1" applyFont="1" applyBorder="1" applyAlignment="1">
      <alignment horizontal="center" vertical="center" wrapText="1"/>
    </xf>
    <xf numFmtId="4" fontId="1" fillId="0" borderId="0" xfId="2" applyNumberFormat="1" applyAlignment="1">
      <alignment vertical="center"/>
    </xf>
    <xf numFmtId="0" fontId="47" fillId="0" borderId="10" xfId="2" applyFont="1" applyBorder="1" applyAlignment="1">
      <alignment horizontal="center" vertical="top" wrapText="1"/>
    </xf>
    <xf numFmtId="164" fontId="32" fillId="0" borderId="0" xfId="0" applyNumberFormat="1" applyFont="1" applyAlignment="1">
      <alignment horizontal="center"/>
    </xf>
    <xf numFmtId="0" fontId="48" fillId="0" borderId="0" xfId="2" applyFont="1" applyAlignment="1">
      <alignment horizontal="center" vertical="top" wrapText="1"/>
    </xf>
    <xf numFmtId="0" fontId="26" fillId="4" borderId="28" xfId="2" applyFont="1" applyFill="1" applyBorder="1" applyAlignment="1">
      <alignment horizontal="center" vertical="center" wrapText="1"/>
    </xf>
    <xf numFmtId="0" fontId="26" fillId="4" borderId="30" xfId="2" applyFont="1" applyFill="1" applyBorder="1" applyAlignment="1">
      <alignment horizontal="center" vertical="center" wrapText="1"/>
    </xf>
    <xf numFmtId="0" fontId="36" fillId="6" borderId="21" xfId="2" applyFont="1" applyFill="1" applyBorder="1" applyAlignment="1">
      <alignment horizontal="right" vertical="top"/>
    </xf>
    <xf numFmtId="0" fontId="40" fillId="0" borderId="44" xfId="2" applyFont="1" applyBorder="1" applyAlignment="1">
      <alignment horizontal="right" vertical="top"/>
    </xf>
    <xf numFmtId="0" fontId="47" fillId="0" borderId="16" xfId="2" applyFont="1" applyBorder="1" applyAlignment="1">
      <alignment horizontal="center" vertical="top" wrapText="1"/>
    </xf>
    <xf numFmtId="164" fontId="62" fillId="0" borderId="46" xfId="2" applyNumberFormat="1" applyFont="1" applyBorder="1" applyAlignment="1">
      <alignment horizontal="center"/>
    </xf>
    <xf numFmtId="0" fontId="65" fillId="0" borderId="34" xfId="2" applyFont="1" applyBorder="1" applyAlignment="1">
      <alignment horizontal="center" vertical="top"/>
    </xf>
    <xf numFmtId="0" fontId="61" fillId="3" borderId="43" xfId="2" applyFont="1" applyFill="1" applyBorder="1" applyAlignment="1">
      <alignment horizontal="left" vertical="top" wrapText="1" indent="4"/>
    </xf>
    <xf numFmtId="0" fontId="61" fillId="0" borderId="34" xfId="2" applyFont="1" applyBorder="1" applyAlignment="1">
      <alignment horizontal="right" vertical="top"/>
    </xf>
    <xf numFmtId="0" fontId="55" fillId="0" borderId="36" xfId="2" applyFont="1" applyBorder="1" applyAlignment="1">
      <alignment horizontal="center" vertical="top" wrapText="1"/>
    </xf>
    <xf numFmtId="0" fontId="65" fillId="0" borderId="34" xfId="2" applyFont="1" applyBorder="1" applyAlignment="1">
      <alignment horizontal="right" vertical="top"/>
    </xf>
    <xf numFmtId="164" fontId="66" fillId="0" borderId="17" xfId="2" applyNumberFormat="1" applyFont="1" applyBorder="1" applyAlignment="1">
      <alignment horizontal="center"/>
    </xf>
    <xf numFmtId="0" fontId="47" fillId="0" borderId="44" xfId="2" applyFont="1" applyBorder="1" applyAlignment="1">
      <alignment horizontal="center" vertical="top"/>
    </xf>
    <xf numFmtId="0" fontId="47" fillId="0" borderId="2" xfId="2" applyFont="1" applyBorder="1" applyAlignment="1">
      <alignment horizontal="center" vertical="top"/>
    </xf>
    <xf numFmtId="0" fontId="52" fillId="0" borderId="2" xfId="2" applyFont="1" applyBorder="1" applyAlignment="1">
      <alignment horizontal="left" wrapText="1" indent="2"/>
    </xf>
    <xf numFmtId="0" fontId="47" fillId="0" borderId="44" xfId="2" applyFont="1" applyBorder="1" applyAlignment="1">
      <alignment horizontal="right" vertical="top"/>
    </xf>
    <xf numFmtId="4" fontId="53" fillId="0" borderId="46" xfId="2" applyNumberFormat="1" applyFont="1" applyBorder="1" applyAlignment="1">
      <alignment horizontal="center"/>
    </xf>
    <xf numFmtId="164" fontId="53" fillId="0" borderId="46" xfId="2" applyNumberFormat="1" applyFont="1" applyBorder="1" applyAlignment="1">
      <alignment horizontal="center"/>
    </xf>
    <xf numFmtId="2" fontId="40" fillId="0" borderId="34" xfId="2" applyNumberFormat="1" applyFont="1" applyBorder="1" applyAlignment="1">
      <alignment horizontal="center" vertical="top"/>
    </xf>
    <xf numFmtId="2" fontId="40" fillId="0" borderId="34" xfId="2" applyNumberFormat="1" applyFont="1" applyBorder="1" applyAlignment="1">
      <alignment horizontal="right" vertical="top"/>
    </xf>
    <xf numFmtId="2" fontId="47" fillId="0" borderId="36" xfId="2" applyNumberFormat="1" applyFont="1" applyBorder="1" applyAlignment="1">
      <alignment horizontal="center" vertical="top" wrapText="1"/>
    </xf>
    <xf numFmtId="2" fontId="1" fillId="0" borderId="0" xfId="2" applyNumberFormat="1"/>
    <xf numFmtId="0" fontId="47" fillId="0" borderId="45" xfId="2" applyFont="1" applyBorder="1" applyAlignment="1">
      <alignment horizontal="center" vertical="top"/>
    </xf>
    <xf numFmtId="0" fontId="47" fillId="0" borderId="45" xfId="2" applyFont="1" applyBorder="1" applyAlignment="1">
      <alignment horizontal="right" vertical="top"/>
    </xf>
    <xf numFmtId="0" fontId="47" fillId="3" borderId="34" xfId="2" applyFont="1" applyFill="1" applyBorder="1" applyAlignment="1">
      <alignment horizontal="center" vertical="top"/>
    </xf>
    <xf numFmtId="0" fontId="47" fillId="3" borderId="34" xfId="2" applyFont="1" applyFill="1" applyBorder="1" applyAlignment="1">
      <alignment horizontal="right" vertical="top"/>
    </xf>
    <xf numFmtId="0" fontId="40" fillId="3" borderId="34" xfId="2" applyFont="1" applyFill="1" applyBorder="1" applyAlignment="1">
      <alignment horizontal="center" vertical="top"/>
    </xf>
    <xf numFmtId="0" fontId="37" fillId="7" borderId="0" xfId="2" applyFont="1" applyFill="1" applyAlignment="1">
      <alignment horizontal="center" vertical="top" wrapText="1"/>
    </xf>
    <xf numFmtId="0" fontId="36" fillId="6" borderId="17" xfId="2" applyFont="1" applyFill="1" applyBorder="1" applyAlignment="1">
      <alignment horizontal="center" vertical="top" wrapText="1"/>
    </xf>
    <xf numFmtId="0" fontId="36" fillId="6" borderId="17" xfId="2" applyFont="1" applyFill="1" applyBorder="1" applyAlignment="1">
      <alignment horizontal="center" vertical="top"/>
    </xf>
    <xf numFmtId="164" fontId="36" fillId="6" borderId="17" xfId="2" applyNumberFormat="1" applyFont="1" applyFill="1" applyBorder="1" applyAlignment="1">
      <alignment horizontal="center" vertical="top"/>
    </xf>
    <xf numFmtId="4" fontId="53" fillId="0" borderId="17" xfId="2" applyNumberFormat="1" applyFont="1" applyBorder="1" applyAlignment="1">
      <alignment horizontal="center" vertical="top"/>
    </xf>
    <xf numFmtId="0" fontId="40" fillId="0" borderId="25" xfId="2" applyFont="1" applyBorder="1" applyAlignment="1">
      <alignment horizontal="center" vertical="top"/>
    </xf>
    <xf numFmtId="0" fontId="40" fillId="0" borderId="26" xfId="2" applyFont="1" applyBorder="1" applyAlignment="1">
      <alignment horizontal="center" vertical="top"/>
    </xf>
    <xf numFmtId="0" fontId="46" fillId="0" borderId="26" xfId="2" applyFont="1" applyBorder="1" applyAlignment="1">
      <alignment horizontal="left" vertical="top" wrapText="1" indent="4"/>
    </xf>
    <xf numFmtId="0" fontId="40" fillId="0" borderId="25" xfId="2" applyFont="1" applyBorder="1" applyAlignment="1">
      <alignment horizontal="right" vertical="top"/>
    </xf>
    <xf numFmtId="0" fontId="47" fillId="0" borderId="27" xfId="2" applyFont="1" applyBorder="1" applyAlignment="1">
      <alignment horizontal="center" vertical="top" wrapText="1"/>
    </xf>
    <xf numFmtId="0" fontId="47" fillId="0" borderId="35" xfId="2" applyFont="1" applyBorder="1" applyAlignment="1">
      <alignment horizontal="center" vertical="center" wrapText="1"/>
    </xf>
    <xf numFmtId="0" fontId="2" fillId="0" borderId="0" xfId="2" applyFont="1" applyAlignment="1">
      <alignment horizontal="center"/>
    </xf>
    <xf numFmtId="170" fontId="1" fillId="0" borderId="0" xfId="2" applyNumberFormat="1"/>
    <xf numFmtId="0" fontId="67" fillId="0" borderId="37" xfId="4" applyFont="1" applyBorder="1" applyAlignment="1">
      <alignment vertical="center"/>
    </xf>
    <xf numFmtId="0" fontId="67" fillId="0" borderId="0" xfId="4" applyFont="1" applyAlignment="1">
      <alignment vertical="center"/>
    </xf>
    <xf numFmtId="0" fontId="67" fillId="0" borderId="0" xfId="4" applyFont="1" applyAlignment="1">
      <alignment vertical="center" wrapText="1"/>
    </xf>
    <xf numFmtId="4" fontId="2" fillId="0" borderId="0" xfId="4" applyNumberFormat="1" applyFont="1" applyAlignment="1">
      <alignment horizontal="center"/>
    </xf>
    <xf numFmtId="0" fontId="1" fillId="0" borderId="0" xfId="4"/>
    <xf numFmtId="164" fontId="2" fillId="0" borderId="0" xfId="4" applyNumberFormat="1" applyFont="1" applyAlignment="1">
      <alignment horizontal="center"/>
    </xf>
    <xf numFmtId="10" fontId="2" fillId="0" borderId="0" xfId="5" applyNumberFormat="1" applyFont="1" applyBorder="1" applyAlignment="1">
      <alignment horizontal="center"/>
    </xf>
    <xf numFmtId="0" fontId="26" fillId="4" borderId="25" xfId="4" applyFont="1" applyFill="1" applyBorder="1" applyAlignment="1">
      <alignment horizontal="center" vertical="top" wrapText="1"/>
    </xf>
    <xf numFmtId="0" fontId="26" fillId="4" borderId="26" xfId="4" applyFont="1" applyFill="1" applyBorder="1" applyAlignment="1">
      <alignment horizontal="center" vertical="top" wrapText="1"/>
    </xf>
    <xf numFmtId="0" fontId="29" fillId="4" borderId="26" xfId="4" applyFont="1" applyFill="1" applyBorder="1" applyAlignment="1">
      <alignment horizontal="center" vertical="top" wrapText="1"/>
    </xf>
    <xf numFmtId="0" fontId="26" fillId="4" borderId="31" xfId="4" applyFont="1" applyFill="1" applyBorder="1" applyAlignment="1">
      <alignment horizontal="center" vertical="top" wrapText="1"/>
    </xf>
    <xf numFmtId="164" fontId="27" fillId="4" borderId="27" xfId="4" applyNumberFormat="1" applyFont="1" applyFill="1" applyBorder="1" applyAlignment="1">
      <alignment horizontal="center" vertical="center" wrapText="1"/>
    </xf>
    <xf numFmtId="10" fontId="27" fillId="4" borderId="27" xfId="5" applyNumberFormat="1" applyFont="1" applyFill="1" applyBorder="1" applyAlignment="1">
      <alignment horizontal="center" vertical="center" wrapText="1"/>
    </xf>
    <xf numFmtId="0" fontId="30" fillId="0" borderId="34" xfId="4" applyFont="1" applyBorder="1" applyAlignment="1">
      <alignment horizontal="center" vertical="top" wrapText="1"/>
    </xf>
    <xf numFmtId="4" fontId="32" fillId="0" borderId="17" xfId="4" applyNumberFormat="1" applyFont="1" applyBorder="1" applyAlignment="1">
      <alignment horizontal="center" vertical="top" wrapText="1"/>
    </xf>
    <xf numFmtId="4" fontId="32" fillId="0" borderId="11" xfId="4" applyNumberFormat="1" applyFont="1" applyBorder="1" applyAlignment="1">
      <alignment horizontal="center" vertical="top" wrapText="1"/>
    </xf>
    <xf numFmtId="164" fontId="32" fillId="0" borderId="17" xfId="4" applyNumberFormat="1" applyFont="1" applyBorder="1" applyAlignment="1">
      <alignment horizontal="center" vertical="top" wrapText="1"/>
    </xf>
    <xf numFmtId="171" fontId="32" fillId="0" borderId="17" xfId="5" applyNumberFormat="1" applyFont="1" applyFill="1" applyBorder="1" applyAlignment="1">
      <alignment horizontal="center" vertical="top" wrapText="1"/>
    </xf>
    <xf numFmtId="4" fontId="35" fillId="0" borderId="17" xfId="4" applyNumberFormat="1" applyFont="1" applyBorder="1" applyAlignment="1">
      <alignment horizontal="center" vertical="top" wrapText="1"/>
    </xf>
    <xf numFmtId="164" fontId="35" fillId="0" borderId="17" xfId="4" applyNumberFormat="1" applyFont="1" applyBorder="1" applyAlignment="1">
      <alignment horizontal="center" vertical="top" wrapText="1"/>
    </xf>
    <xf numFmtId="10" fontId="35" fillId="0" borderId="17" xfId="5" applyNumberFormat="1" applyFont="1" applyFill="1" applyBorder="1" applyAlignment="1">
      <alignment horizontal="center" vertical="top" wrapText="1"/>
    </xf>
    <xf numFmtId="0" fontId="36" fillId="6" borderId="34" xfId="4" applyFont="1" applyFill="1" applyBorder="1" applyAlignment="1">
      <alignment horizontal="center" vertical="top"/>
    </xf>
    <xf numFmtId="164" fontId="36" fillId="6" borderId="17" xfId="4" applyNumberFormat="1" applyFont="1" applyFill="1" applyBorder="1" applyAlignment="1">
      <alignment horizontal="center" vertical="top" wrapText="1"/>
    </xf>
    <xf numFmtId="4" fontId="36" fillId="6" borderId="17" xfId="4" applyNumberFormat="1" applyFont="1" applyFill="1" applyBorder="1" applyAlignment="1">
      <alignment horizontal="center" vertical="top" wrapText="1"/>
    </xf>
    <xf numFmtId="10" fontId="36" fillId="6" borderId="17" xfId="5" applyNumberFormat="1" applyFont="1" applyFill="1" applyBorder="1" applyAlignment="1">
      <alignment horizontal="center" vertical="top" wrapText="1"/>
    </xf>
    <xf numFmtId="0" fontId="37" fillId="7" borderId="34" xfId="4" applyFont="1" applyFill="1" applyBorder="1" applyAlignment="1">
      <alignment horizontal="center" vertical="top"/>
    </xf>
    <xf numFmtId="164" fontId="39" fillId="7" borderId="17" xfId="4" applyNumberFormat="1" applyFont="1" applyFill="1" applyBorder="1" applyAlignment="1">
      <alignment horizontal="center" vertical="top" wrapText="1"/>
    </xf>
    <xf numFmtId="4" fontId="39" fillId="7" borderId="17" xfId="4" applyNumberFormat="1" applyFont="1" applyFill="1" applyBorder="1" applyAlignment="1">
      <alignment horizontal="center" vertical="top" wrapText="1"/>
    </xf>
    <xf numFmtId="10" fontId="37" fillId="7" borderId="17" xfId="4" applyNumberFormat="1" applyFont="1" applyFill="1" applyBorder="1" applyAlignment="1">
      <alignment horizontal="center" vertical="top" wrapText="1"/>
    </xf>
    <xf numFmtId="164" fontId="37" fillId="7" borderId="17" xfId="4" applyNumberFormat="1" applyFont="1" applyFill="1" applyBorder="1" applyAlignment="1">
      <alignment horizontal="center" vertical="top" wrapText="1"/>
    </xf>
    <xf numFmtId="0" fontId="48" fillId="9" borderId="34" xfId="4" applyFont="1" applyFill="1" applyBorder="1" applyAlignment="1">
      <alignment horizontal="center" vertical="top"/>
    </xf>
    <xf numFmtId="164" fontId="51" fillId="9" borderId="17" xfId="4" applyNumberFormat="1" applyFont="1" applyFill="1" applyBorder="1" applyAlignment="1">
      <alignment horizontal="center" vertical="top" wrapText="1"/>
    </xf>
    <xf numFmtId="4" fontId="51" fillId="9" borderId="17" xfId="4" applyNumberFormat="1" applyFont="1" applyFill="1" applyBorder="1" applyAlignment="1">
      <alignment horizontal="center" vertical="top" wrapText="1"/>
    </xf>
    <xf numFmtId="10" fontId="48" fillId="9" borderId="17" xfId="4" applyNumberFormat="1" applyFont="1" applyFill="1" applyBorder="1" applyAlignment="1">
      <alignment horizontal="center" vertical="top" wrapText="1"/>
    </xf>
    <xf numFmtId="164" fontId="48" fillId="9" borderId="17" xfId="4" applyNumberFormat="1" applyFont="1" applyFill="1" applyBorder="1" applyAlignment="1">
      <alignment horizontal="center" vertical="top" wrapText="1"/>
    </xf>
    <xf numFmtId="0" fontId="56" fillId="0" borderId="51" xfId="0" applyFont="1" applyBorder="1" applyAlignment="1">
      <alignment horizontal="right" vertical="top" wrapText="1"/>
    </xf>
    <xf numFmtId="164" fontId="53" fillId="0" borderId="17" xfId="4" applyNumberFormat="1" applyFont="1" applyBorder="1" applyAlignment="1">
      <alignment horizontal="center"/>
    </xf>
    <xf numFmtId="4" fontId="53" fillId="0" borderId="17" xfId="4" applyNumberFormat="1" applyFont="1" applyBorder="1" applyAlignment="1">
      <alignment horizontal="center"/>
    </xf>
    <xf numFmtId="0" fontId="48" fillId="0" borderId="17" xfId="4" applyFont="1" applyBorder="1" applyAlignment="1">
      <alignment horizontal="center" vertical="top" wrapText="1"/>
    </xf>
    <xf numFmtId="164" fontId="62" fillId="0" borderId="17" xfId="4" applyNumberFormat="1" applyFont="1" applyBorder="1" applyAlignment="1">
      <alignment horizontal="center"/>
    </xf>
    <xf numFmtId="172" fontId="62" fillId="0" borderId="17" xfId="5" applyNumberFormat="1" applyFont="1" applyBorder="1" applyAlignment="1">
      <alignment horizontal="center"/>
    </xf>
    <xf numFmtId="0" fontId="40" fillId="0" borderId="51" xfId="0" applyFont="1" applyBorder="1" applyAlignment="1">
      <alignment horizontal="right" vertical="top"/>
    </xf>
    <xf numFmtId="4" fontId="62" fillId="0" borderId="17" xfId="4" applyNumberFormat="1" applyFont="1" applyBorder="1" applyAlignment="1">
      <alignment horizontal="center"/>
    </xf>
    <xf numFmtId="0" fontId="48" fillId="9" borderId="17" xfId="4" applyFont="1" applyFill="1" applyBorder="1" applyAlignment="1">
      <alignment horizontal="center" vertical="top" wrapText="1"/>
    </xf>
    <xf numFmtId="10" fontId="48" fillId="9" borderId="17" xfId="5" applyNumberFormat="1" applyFont="1" applyFill="1" applyBorder="1" applyAlignment="1">
      <alignment horizontal="center" vertical="top" wrapText="1"/>
    </xf>
    <xf numFmtId="0" fontId="37" fillId="7" borderId="17" xfId="4" applyFont="1" applyFill="1" applyBorder="1" applyAlignment="1">
      <alignment horizontal="center" vertical="top"/>
    </xf>
    <xf numFmtId="164" fontId="37" fillId="7" borderId="17" xfId="4" applyNumberFormat="1" applyFont="1" applyFill="1" applyBorder="1" applyAlignment="1">
      <alignment horizontal="center" vertical="top"/>
    </xf>
    <xf numFmtId="10" fontId="37" fillId="7" borderId="17" xfId="5" applyNumberFormat="1" applyFont="1" applyFill="1" applyBorder="1" applyAlignment="1">
      <alignment horizontal="center" vertical="top"/>
    </xf>
    <xf numFmtId="0" fontId="48" fillId="9" borderId="17" xfId="4" applyFont="1" applyFill="1" applyBorder="1" applyAlignment="1">
      <alignment horizontal="center" vertical="top"/>
    </xf>
    <xf numFmtId="164" fontId="48" fillId="9" borderId="17" xfId="4" applyNumberFormat="1" applyFont="1" applyFill="1" applyBorder="1" applyAlignment="1">
      <alignment horizontal="center" vertical="top"/>
    </xf>
    <xf numFmtId="10" fontId="48" fillId="9" borderId="17" xfId="5" applyNumberFormat="1" applyFont="1" applyFill="1" applyBorder="1" applyAlignment="1">
      <alignment horizontal="center" vertical="top"/>
    </xf>
    <xf numFmtId="0" fontId="37" fillId="7" borderId="17" xfId="4" applyFont="1" applyFill="1" applyBorder="1" applyAlignment="1">
      <alignment horizontal="center" vertical="top" wrapText="1"/>
    </xf>
    <xf numFmtId="10" fontId="37" fillId="7" borderId="17" xfId="5" applyNumberFormat="1" applyFont="1" applyFill="1" applyBorder="1" applyAlignment="1">
      <alignment horizontal="center" vertical="top" wrapText="1"/>
    </xf>
    <xf numFmtId="10" fontId="1" fillId="0" borderId="0" xfId="4" applyNumberFormat="1"/>
    <xf numFmtId="171" fontId="36" fillId="6" borderId="17" xfId="5" applyNumberFormat="1" applyFont="1" applyFill="1" applyBorder="1" applyAlignment="1">
      <alignment horizontal="center" vertical="top" wrapText="1"/>
    </xf>
    <xf numFmtId="10" fontId="39" fillId="7" borderId="17" xfId="5" applyNumberFormat="1" applyFont="1" applyFill="1" applyBorder="1" applyAlignment="1">
      <alignment horizontal="center" vertical="top" wrapText="1"/>
    </xf>
    <xf numFmtId="171" fontId="39" fillId="7" borderId="17" xfId="5" applyNumberFormat="1" applyFont="1" applyFill="1" applyBorder="1" applyAlignment="1">
      <alignment horizontal="center" vertical="top" wrapText="1"/>
    </xf>
    <xf numFmtId="10" fontId="51" fillId="9" borderId="17" xfId="5" applyNumberFormat="1" applyFont="1" applyFill="1" applyBorder="1" applyAlignment="1">
      <alignment horizontal="center" vertical="top" wrapText="1"/>
    </xf>
    <xf numFmtId="171" fontId="51" fillId="9" borderId="17" xfId="5" applyNumberFormat="1" applyFont="1" applyFill="1" applyBorder="1" applyAlignment="1">
      <alignment horizontal="center" vertical="top" wrapText="1"/>
    </xf>
    <xf numFmtId="0" fontId="47" fillId="0" borderId="34" xfId="4" applyFont="1" applyBorder="1" applyAlignment="1">
      <alignment horizontal="center" vertical="top"/>
    </xf>
    <xf numFmtId="171" fontId="53" fillId="0" borderId="17" xfId="5" applyNumberFormat="1" applyFont="1" applyBorder="1" applyAlignment="1">
      <alignment horizontal="center"/>
    </xf>
    <xf numFmtId="0" fontId="40" fillId="0" borderId="34" xfId="4" applyFont="1" applyBorder="1" applyAlignment="1">
      <alignment horizontal="center" vertical="top"/>
    </xf>
    <xf numFmtId="171" fontId="62" fillId="0" borderId="17" xfId="5" applyNumberFormat="1" applyFont="1" applyBorder="1" applyAlignment="1">
      <alignment horizontal="center"/>
    </xf>
    <xf numFmtId="171" fontId="48" fillId="9" borderId="17" xfId="5" applyNumberFormat="1" applyFont="1" applyFill="1" applyBorder="1" applyAlignment="1">
      <alignment horizontal="center" vertical="top" wrapText="1"/>
    </xf>
    <xf numFmtId="0" fontId="47" fillId="0" borderId="34" xfId="4" applyFont="1" applyBorder="1" applyAlignment="1">
      <alignment horizontal="center" vertical="top" wrapText="1"/>
    </xf>
    <xf numFmtId="10" fontId="53" fillId="0" borderId="17" xfId="5" applyNumberFormat="1" applyFont="1" applyBorder="1" applyAlignment="1">
      <alignment horizontal="center"/>
    </xf>
    <xf numFmtId="0" fontId="40" fillId="0" borderId="34" xfId="4" applyFont="1" applyBorder="1" applyAlignment="1">
      <alignment horizontal="center" vertical="top" wrapText="1"/>
    </xf>
    <xf numFmtId="4" fontId="1" fillId="0" borderId="0" xfId="4" applyNumberFormat="1"/>
    <xf numFmtId="4" fontId="36" fillId="8" borderId="17" xfId="4" applyNumberFormat="1" applyFont="1" applyFill="1" applyBorder="1" applyAlignment="1">
      <alignment horizontal="center" vertical="top" wrapText="1"/>
    </xf>
    <xf numFmtId="10" fontId="36" fillId="8" borderId="17" xfId="5" applyNumberFormat="1" applyFont="1" applyFill="1" applyBorder="1" applyAlignment="1">
      <alignment horizontal="center" vertical="top" wrapText="1"/>
    </xf>
    <xf numFmtId="164" fontId="36" fillId="8" borderId="17" xfId="4" applyNumberFormat="1" applyFont="1" applyFill="1" applyBorder="1" applyAlignment="1">
      <alignment horizontal="center" vertical="top" wrapText="1"/>
    </xf>
    <xf numFmtId="171" fontId="36" fillId="8" borderId="17" xfId="5" applyNumberFormat="1" applyFont="1" applyFill="1" applyBorder="1" applyAlignment="1">
      <alignment horizontal="center" vertical="top" wrapText="1"/>
    </xf>
    <xf numFmtId="4" fontId="1" fillId="0" borderId="17" xfId="4" applyNumberFormat="1" applyBorder="1" applyAlignment="1">
      <alignment horizontal="center"/>
    </xf>
    <xf numFmtId="164" fontId="1" fillId="0" borderId="17" xfId="4" applyNumberFormat="1" applyBorder="1" applyAlignment="1">
      <alignment horizontal="center"/>
    </xf>
    <xf numFmtId="171" fontId="1" fillId="0" borderId="17" xfId="5" applyNumberFormat="1" applyFont="1" applyBorder="1" applyAlignment="1">
      <alignment horizontal="center"/>
    </xf>
    <xf numFmtId="4" fontId="37" fillId="7" borderId="17" xfId="4" applyNumberFormat="1" applyFont="1" applyFill="1" applyBorder="1" applyAlignment="1">
      <alignment horizontal="center" vertical="top" wrapText="1"/>
    </xf>
    <xf numFmtId="171" fontId="37" fillId="7" borderId="17" xfId="5" applyNumberFormat="1" applyFont="1" applyFill="1" applyBorder="1" applyAlignment="1">
      <alignment horizontal="center" vertical="top" wrapText="1"/>
    </xf>
    <xf numFmtId="10" fontId="1" fillId="0" borderId="17" xfId="5" applyNumberFormat="1" applyFont="1" applyBorder="1" applyAlignment="1">
      <alignment horizontal="center"/>
    </xf>
    <xf numFmtId="4" fontId="48" fillId="9" borderId="17" xfId="4" applyNumberFormat="1" applyFont="1" applyFill="1" applyBorder="1" applyAlignment="1">
      <alignment horizontal="center" vertical="top" wrapText="1"/>
    </xf>
    <xf numFmtId="0" fontId="47" fillId="0" borderId="51" xfId="0" applyFont="1" applyBorder="1" applyAlignment="1">
      <alignment horizontal="right" vertical="top" wrapText="1"/>
    </xf>
    <xf numFmtId="4" fontId="48" fillId="0" borderId="17" xfId="4" applyNumberFormat="1" applyFont="1" applyBorder="1" applyAlignment="1">
      <alignment horizontal="center" vertical="top" wrapText="1"/>
    </xf>
    <xf numFmtId="10" fontId="48" fillId="0" borderId="17" xfId="5" applyNumberFormat="1" applyFont="1" applyFill="1" applyBorder="1" applyAlignment="1">
      <alignment horizontal="center" vertical="top" wrapText="1"/>
    </xf>
    <xf numFmtId="164" fontId="48" fillId="0" borderId="17" xfId="4" applyNumberFormat="1" applyFont="1" applyBorder="1" applyAlignment="1">
      <alignment horizontal="center" vertical="top" wrapText="1"/>
    </xf>
    <xf numFmtId="171" fontId="48" fillId="0" borderId="17" xfId="5" applyNumberFormat="1" applyFont="1" applyFill="1" applyBorder="1" applyAlignment="1">
      <alignment horizontal="center" vertical="top" wrapText="1"/>
    </xf>
    <xf numFmtId="4" fontId="42" fillId="0" borderId="17" xfId="4" applyNumberFormat="1" applyFont="1" applyBorder="1" applyAlignment="1">
      <alignment horizontal="center" vertical="top" wrapText="1"/>
    </xf>
    <xf numFmtId="164" fontId="42" fillId="0" borderId="17" xfId="4" applyNumberFormat="1" applyFont="1" applyBorder="1" applyAlignment="1">
      <alignment horizontal="center" vertical="top" wrapText="1"/>
    </xf>
    <xf numFmtId="171" fontId="42" fillId="0" borderId="17" xfId="5" applyNumberFormat="1" applyFont="1" applyFill="1" applyBorder="1" applyAlignment="1">
      <alignment horizontal="center" vertical="top" wrapText="1"/>
    </xf>
    <xf numFmtId="0" fontId="48" fillId="0" borderId="34" xfId="4" applyFont="1" applyBorder="1" applyAlignment="1">
      <alignment horizontal="center" vertical="top"/>
    </xf>
    <xf numFmtId="10" fontId="62" fillId="0" borderId="17" xfId="5" applyNumberFormat="1" applyFont="1" applyBorder="1" applyAlignment="1">
      <alignment horizontal="center"/>
    </xf>
    <xf numFmtId="0" fontId="46" fillId="3" borderId="43" xfId="4" applyFont="1" applyFill="1" applyBorder="1" applyAlignment="1">
      <alignment horizontal="left" vertical="top" wrapText="1"/>
    </xf>
    <xf numFmtId="0" fontId="40" fillId="0" borderId="44" xfId="4" applyFont="1" applyBorder="1" applyAlignment="1">
      <alignment horizontal="center" vertical="top"/>
    </xf>
    <xf numFmtId="0" fontId="40" fillId="0" borderId="2" xfId="4" applyFont="1" applyBorder="1" applyAlignment="1">
      <alignment horizontal="center" vertical="top"/>
    </xf>
    <xf numFmtId="0" fontId="46" fillId="0" borderId="2" xfId="4" applyFont="1" applyBorder="1" applyAlignment="1">
      <alignment horizontal="left" vertical="top" wrapText="1"/>
    </xf>
    <xf numFmtId="0" fontId="40" fillId="0" borderId="2" xfId="4" applyFont="1" applyBorder="1" applyAlignment="1">
      <alignment horizontal="right" vertical="top"/>
    </xf>
    <xf numFmtId="0" fontId="52" fillId="3" borderId="52" xfId="4" applyFont="1" applyFill="1" applyBorder="1" applyAlignment="1">
      <alignment horizontal="left" vertical="top" wrapText="1"/>
    </xf>
    <xf numFmtId="0" fontId="47" fillId="3" borderId="52" xfId="4" applyFont="1" applyFill="1" applyBorder="1" applyAlignment="1">
      <alignment horizontal="right" vertical="top" wrapText="1"/>
    </xf>
    <xf numFmtId="171" fontId="53" fillId="0" borderId="17" xfId="5" applyNumberFormat="1" applyFont="1" applyFill="1" applyBorder="1" applyAlignment="1">
      <alignment horizontal="center"/>
    </xf>
    <xf numFmtId="0" fontId="46" fillId="3" borderId="53" xfId="4" applyFont="1" applyFill="1" applyBorder="1" applyAlignment="1">
      <alignment horizontal="left" vertical="top" wrapText="1"/>
    </xf>
    <xf numFmtId="0" fontId="40" fillId="3" borderId="53" xfId="4" applyFont="1" applyFill="1" applyBorder="1" applyAlignment="1">
      <alignment horizontal="right" vertical="top"/>
    </xf>
    <xf numFmtId="171" fontId="62" fillId="0" borderId="17" xfId="5" applyNumberFormat="1" applyFont="1" applyFill="1" applyBorder="1" applyAlignment="1">
      <alignment horizontal="center"/>
    </xf>
    <xf numFmtId="0" fontId="48" fillId="9" borderId="45" xfId="4" applyFont="1" applyFill="1" applyBorder="1" applyAlignment="1">
      <alignment horizontal="center" vertical="top"/>
    </xf>
    <xf numFmtId="0" fontId="48" fillId="9" borderId="44" xfId="4" applyFont="1" applyFill="1" applyBorder="1" applyAlignment="1">
      <alignment horizontal="center" vertical="top"/>
    </xf>
    <xf numFmtId="0" fontId="48" fillId="9" borderId="2" xfId="4" applyFont="1" applyFill="1" applyBorder="1" applyAlignment="1">
      <alignment horizontal="center" vertical="top"/>
    </xf>
    <xf numFmtId="0" fontId="43" fillId="9" borderId="2" xfId="4" applyFont="1" applyFill="1" applyBorder="1" applyAlignment="1">
      <alignment horizontal="left" vertical="top" wrapText="1"/>
    </xf>
    <xf numFmtId="0" fontId="48" fillId="9" borderId="53" xfId="4" applyFont="1" applyFill="1" applyBorder="1" applyAlignment="1">
      <alignment horizontal="right" vertical="top"/>
    </xf>
    <xf numFmtId="0" fontId="47" fillId="0" borderId="1" xfId="2" applyFont="1" applyBorder="1" applyAlignment="1">
      <alignment horizontal="right" vertical="top"/>
    </xf>
    <xf numFmtId="0" fontId="40" fillId="0" borderId="1" xfId="2" applyFont="1" applyBorder="1" applyAlignment="1">
      <alignment horizontal="right" vertical="top"/>
    </xf>
    <xf numFmtId="0" fontId="40" fillId="0" borderId="53" xfId="4" applyFont="1" applyBorder="1" applyAlignment="1">
      <alignment horizontal="right" vertical="top"/>
    </xf>
    <xf numFmtId="4" fontId="62" fillId="0" borderId="46" xfId="4" applyNumberFormat="1" applyFont="1" applyBorder="1" applyAlignment="1">
      <alignment horizontal="center"/>
    </xf>
    <xf numFmtId="0" fontId="1" fillId="0" borderId="3" xfId="4" applyBorder="1"/>
    <xf numFmtId="164" fontId="62" fillId="0" borderId="46" xfId="4" applyNumberFormat="1" applyFont="1" applyBorder="1" applyAlignment="1">
      <alignment horizontal="center"/>
    </xf>
    <xf numFmtId="171" fontId="62" fillId="0" borderId="46" xfId="5" applyNumberFormat="1" applyFont="1" applyBorder="1" applyAlignment="1">
      <alignment horizontal="center"/>
    </xf>
    <xf numFmtId="4" fontId="2" fillId="0" borderId="17" xfId="4" applyNumberFormat="1" applyFont="1" applyBorder="1" applyAlignment="1">
      <alignment horizontal="center"/>
    </xf>
    <xf numFmtId="164" fontId="2" fillId="0" borderId="17" xfId="4" applyNumberFormat="1" applyFont="1" applyBorder="1" applyAlignment="1">
      <alignment horizontal="center"/>
    </xf>
    <xf numFmtId="10" fontId="2" fillId="0" borderId="17" xfId="5" applyNumberFormat="1" applyFont="1" applyBorder="1" applyAlignment="1">
      <alignment horizontal="center"/>
    </xf>
    <xf numFmtId="0" fontId="40" fillId="0" borderId="35" xfId="4" applyFont="1" applyBorder="1" applyAlignment="1">
      <alignment horizontal="center" vertical="center"/>
    </xf>
    <xf numFmtId="0" fontId="41" fillId="0" borderId="35" xfId="4" applyFont="1" applyBorder="1" applyAlignment="1">
      <alignment horizontal="left" vertical="center" wrapText="1"/>
    </xf>
    <xf numFmtId="0" fontId="40" fillId="0" borderId="35" xfId="4" applyFont="1" applyBorder="1" applyAlignment="1">
      <alignment horizontal="right" vertical="center"/>
    </xf>
    <xf numFmtId="4" fontId="32" fillId="0" borderId="35" xfId="4" applyNumberFormat="1" applyFont="1" applyBorder="1" applyAlignment="1">
      <alignment horizontal="center" vertical="center"/>
    </xf>
    <xf numFmtId="0" fontId="1" fillId="0" borderId="0" xfId="4" applyAlignment="1">
      <alignment vertical="center"/>
    </xf>
    <xf numFmtId="164" fontId="32" fillId="0" borderId="35" xfId="4" applyNumberFormat="1" applyFont="1" applyBorder="1" applyAlignment="1">
      <alignment horizontal="center" vertical="center"/>
    </xf>
    <xf numFmtId="171" fontId="32" fillId="0" borderId="35" xfId="5" applyNumberFormat="1" applyFont="1" applyBorder="1" applyAlignment="1">
      <alignment horizontal="center" vertical="center"/>
    </xf>
    <xf numFmtId="0" fontId="40" fillId="0" borderId="0" xfId="4" applyFont="1" applyAlignment="1">
      <alignment horizontal="center" vertical="top"/>
    </xf>
    <xf numFmtId="0" fontId="41" fillId="0" borderId="0" xfId="4" applyFont="1" applyAlignment="1">
      <alignment horizontal="left" vertical="top" wrapText="1"/>
    </xf>
    <xf numFmtId="0" fontId="40" fillId="0" borderId="0" xfId="4" applyFont="1" applyAlignment="1">
      <alignment horizontal="right" vertical="top"/>
    </xf>
    <xf numFmtId="4" fontId="32" fillId="0" borderId="0" xfId="4" applyNumberFormat="1" applyFont="1" applyAlignment="1">
      <alignment horizontal="center"/>
    </xf>
    <xf numFmtId="10" fontId="1" fillId="0" borderId="0" xfId="5" applyNumberFormat="1" applyFont="1" applyBorder="1"/>
    <xf numFmtId="10" fontId="1" fillId="0" borderId="0" xfId="5" applyNumberFormat="1" applyFont="1"/>
    <xf numFmtId="0" fontId="36" fillId="6" borderId="21" xfId="4" applyFont="1" applyFill="1" applyBorder="1" applyAlignment="1">
      <alignment horizontal="center" vertical="top"/>
    </xf>
    <xf numFmtId="0" fontId="36" fillId="6" borderId="54" xfId="4" applyFont="1" applyFill="1" applyBorder="1" applyAlignment="1">
      <alignment horizontal="center" vertical="top"/>
    </xf>
    <xf numFmtId="0" fontId="36" fillId="6" borderId="54" xfId="4" applyFont="1" applyFill="1" applyBorder="1" applyAlignment="1">
      <alignment horizontal="left" vertical="center" wrapText="1"/>
    </xf>
    <xf numFmtId="0" fontId="36" fillId="6" borderId="22" xfId="4" applyFont="1" applyFill="1" applyBorder="1" applyAlignment="1">
      <alignment horizontal="right" vertical="top"/>
    </xf>
    <xf numFmtId="4" fontId="36" fillId="6" borderId="11" xfId="4" applyNumberFormat="1" applyFont="1" applyFill="1" applyBorder="1" applyAlignment="1">
      <alignment horizontal="center" vertical="top" wrapText="1"/>
    </xf>
    <xf numFmtId="10" fontId="36" fillId="6" borderId="11" xfId="5" applyNumberFormat="1" applyFont="1" applyFill="1" applyBorder="1" applyAlignment="1">
      <alignment horizontal="center" vertical="top" wrapText="1"/>
    </xf>
    <xf numFmtId="164" fontId="36" fillId="6" borderId="11" xfId="4" applyNumberFormat="1" applyFont="1" applyFill="1" applyBorder="1" applyAlignment="1">
      <alignment horizontal="center" vertical="top" wrapText="1"/>
    </xf>
    <xf numFmtId="171" fontId="36" fillId="6" borderId="11" xfId="5" applyNumberFormat="1" applyFont="1" applyFill="1" applyBorder="1" applyAlignment="1">
      <alignment horizontal="center" vertical="top" wrapText="1"/>
    </xf>
    <xf numFmtId="2" fontId="1" fillId="0" borderId="0" xfId="4" applyNumberFormat="1"/>
    <xf numFmtId="4" fontId="62" fillId="0" borderId="17" xfId="4" applyNumberFormat="1" applyFont="1" applyBorder="1" applyAlignment="1">
      <alignment horizontal="center" vertical="top"/>
    </xf>
    <xf numFmtId="164" fontId="62" fillId="0" borderId="17" xfId="4" applyNumberFormat="1" applyFont="1" applyBorder="1" applyAlignment="1">
      <alignment horizontal="center" vertical="top"/>
    </xf>
    <xf numFmtId="171" fontId="62" fillId="0" borderId="17" xfId="5" applyNumberFormat="1" applyFont="1" applyBorder="1" applyAlignment="1">
      <alignment horizontal="center" vertical="top"/>
    </xf>
    <xf numFmtId="173" fontId="1" fillId="0" borderId="0" xfId="5" applyNumberFormat="1" applyFont="1"/>
    <xf numFmtId="10" fontId="62" fillId="0" borderId="46" xfId="5" applyNumberFormat="1" applyFont="1" applyBorder="1" applyAlignment="1">
      <alignment horizontal="center"/>
    </xf>
    <xf numFmtId="0" fontId="65" fillId="0" borderId="34" xfId="4" applyFont="1" applyBorder="1" applyAlignment="1">
      <alignment horizontal="center" vertical="top"/>
    </xf>
    <xf numFmtId="0" fontId="61" fillId="3" borderId="43" xfId="4" applyFont="1" applyFill="1" applyBorder="1" applyAlignment="1">
      <alignment horizontal="left" vertical="top" wrapText="1"/>
    </xf>
    <xf numFmtId="2" fontId="1" fillId="0" borderId="3" xfId="4" applyNumberFormat="1" applyBorder="1"/>
    <xf numFmtId="4" fontId="54" fillId="0" borderId="17" xfId="4" applyNumberFormat="1" applyFont="1" applyBorder="1" applyAlignment="1">
      <alignment horizontal="center"/>
    </xf>
    <xf numFmtId="10" fontId="54" fillId="0" borderId="17" xfId="5" applyNumberFormat="1" applyFont="1" applyBorder="1" applyAlignment="1">
      <alignment horizontal="center"/>
    </xf>
    <xf numFmtId="164" fontId="54" fillId="0" borderId="17" xfId="4" applyNumberFormat="1" applyFont="1" applyBorder="1" applyAlignment="1">
      <alignment horizontal="center"/>
    </xf>
    <xf numFmtId="171" fontId="54" fillId="0" borderId="17" xfId="5" applyNumberFormat="1" applyFont="1" applyBorder="1" applyAlignment="1">
      <alignment horizontal="center"/>
    </xf>
    <xf numFmtId="4" fontId="53" fillId="0" borderId="17" xfId="5" applyNumberFormat="1" applyFont="1" applyBorder="1" applyAlignment="1">
      <alignment horizontal="center"/>
    </xf>
    <xf numFmtId="10" fontId="62" fillId="0" borderId="17" xfId="5" applyNumberFormat="1" applyFont="1" applyBorder="1" applyAlignment="1">
      <alignment horizontal="center" vertical="top"/>
    </xf>
    <xf numFmtId="171" fontId="2" fillId="0" borderId="17" xfId="5" applyNumberFormat="1" applyFont="1" applyBorder="1" applyAlignment="1">
      <alignment horizontal="center" vertical="top"/>
    </xf>
    <xf numFmtId="164" fontId="1" fillId="0" borderId="0" xfId="4" applyNumberFormat="1"/>
    <xf numFmtId="4" fontId="68" fillId="0" borderId="17" xfId="4" applyNumberFormat="1" applyFont="1" applyBorder="1" applyAlignment="1">
      <alignment horizontal="center"/>
    </xf>
    <xf numFmtId="164" fontId="68" fillId="0" borderId="17" xfId="4" applyNumberFormat="1" applyFont="1" applyBorder="1" applyAlignment="1">
      <alignment horizontal="center"/>
    </xf>
    <xf numFmtId="171" fontId="68" fillId="0" borderId="17" xfId="5" applyNumberFormat="1" applyFont="1" applyBorder="1" applyAlignment="1">
      <alignment horizontal="center"/>
    </xf>
    <xf numFmtId="0" fontId="47" fillId="0" borderId="45" xfId="4" applyFont="1" applyBorder="1" applyAlignment="1">
      <alignment horizontal="center" vertical="top"/>
    </xf>
    <xf numFmtId="0" fontId="47" fillId="3" borderId="34" xfId="4" applyFont="1" applyFill="1" applyBorder="1" applyAlignment="1">
      <alignment horizontal="center" vertical="top"/>
    </xf>
    <xf numFmtId="0" fontId="40" fillId="3" borderId="34" xfId="4" applyFont="1" applyFill="1" applyBorder="1" applyAlignment="1">
      <alignment horizontal="center" vertical="top"/>
    </xf>
    <xf numFmtId="0" fontId="36" fillId="6" borderId="17" xfId="4" applyFont="1" applyFill="1" applyBorder="1" applyAlignment="1">
      <alignment horizontal="center" vertical="top" wrapText="1"/>
    </xf>
    <xf numFmtId="0" fontId="36" fillId="6" borderId="17" xfId="4" applyFont="1" applyFill="1" applyBorder="1" applyAlignment="1">
      <alignment horizontal="center" vertical="top"/>
    </xf>
    <xf numFmtId="164" fontId="36" fillId="6" borderId="17" xfId="4" applyNumberFormat="1" applyFont="1" applyFill="1" applyBorder="1" applyAlignment="1">
      <alignment horizontal="center" vertical="top"/>
    </xf>
    <xf numFmtId="171" fontId="36" fillId="6" borderId="17" xfId="5" applyNumberFormat="1" applyFont="1" applyFill="1" applyBorder="1" applyAlignment="1">
      <alignment horizontal="center" vertical="top"/>
    </xf>
    <xf numFmtId="0" fontId="40" fillId="0" borderId="27" xfId="4" applyFont="1" applyBorder="1" applyAlignment="1">
      <alignment horizontal="center" vertical="top"/>
    </xf>
    <xf numFmtId="0" fontId="46" fillId="0" borderId="0" xfId="4" applyFont="1" applyAlignment="1">
      <alignment horizontal="left" vertical="top" wrapText="1"/>
    </xf>
    <xf numFmtId="0" fontId="40" fillId="0" borderId="27" xfId="4" applyFont="1" applyBorder="1" applyAlignment="1">
      <alignment horizontal="right" vertical="top"/>
    </xf>
    <xf numFmtId="164" fontId="1" fillId="0" borderId="0" xfId="4" applyNumberFormat="1" applyAlignment="1">
      <alignment horizontal="center"/>
    </xf>
    <xf numFmtId="164" fontId="1" fillId="0" borderId="27" xfId="4" applyNumberFormat="1" applyBorder="1" applyAlignment="1">
      <alignment horizontal="center"/>
    </xf>
    <xf numFmtId="0" fontId="1" fillId="0" borderId="0" xfId="4" applyAlignment="1">
      <alignment wrapText="1"/>
    </xf>
    <xf numFmtId="10" fontId="2" fillId="0" borderId="0" xfId="5" applyNumberFormat="1" applyFont="1" applyAlignment="1">
      <alignment horizontal="center"/>
    </xf>
    <xf numFmtId="0" fontId="26" fillId="4" borderId="56" xfId="4" applyFont="1" applyFill="1" applyBorder="1" applyAlignment="1">
      <alignment horizontal="center" vertical="top" wrapText="1"/>
    </xf>
    <xf numFmtId="0" fontId="40" fillId="0" borderId="17" xfId="4" applyFont="1" applyBorder="1" applyAlignment="1">
      <alignment horizontal="right" vertical="top"/>
    </xf>
    <xf numFmtId="0" fontId="36" fillId="6" borderId="17" xfId="4" applyFont="1" applyFill="1" applyBorder="1" applyAlignment="1">
      <alignment horizontal="right" vertical="top"/>
    </xf>
    <xf numFmtId="4" fontId="36" fillId="6" borderId="51" xfId="4" applyNumberFormat="1" applyFont="1" applyFill="1" applyBorder="1" applyAlignment="1">
      <alignment horizontal="center" vertical="top" wrapText="1"/>
    </xf>
    <xf numFmtId="0" fontId="37" fillId="7" borderId="17" xfId="4" applyFont="1" applyFill="1" applyBorder="1" applyAlignment="1">
      <alignment horizontal="right" vertical="top"/>
    </xf>
    <xf numFmtId="4" fontId="37" fillId="7" borderId="51" xfId="4" applyNumberFormat="1" applyFont="1" applyFill="1" applyBorder="1" applyAlignment="1">
      <alignment horizontal="center" vertical="top" wrapText="1"/>
    </xf>
    <xf numFmtId="0" fontId="48" fillId="9" borderId="17" xfId="4" applyFont="1" applyFill="1" applyBorder="1" applyAlignment="1">
      <alignment horizontal="right" vertical="top"/>
    </xf>
    <xf numFmtId="4" fontId="48" fillId="9" borderId="51" xfId="4" applyNumberFormat="1" applyFont="1" applyFill="1" applyBorder="1" applyAlignment="1">
      <alignment horizontal="center" vertical="top" wrapText="1"/>
    </xf>
    <xf numFmtId="0" fontId="47" fillId="0" borderId="17" xfId="4" applyFont="1" applyBorder="1" applyAlignment="1">
      <alignment horizontal="right" vertical="top"/>
    </xf>
    <xf numFmtId="4" fontId="53" fillId="0" borderId="51" xfId="4" applyNumberFormat="1" applyFont="1" applyBorder="1" applyAlignment="1">
      <alignment horizontal="center"/>
    </xf>
    <xf numFmtId="4" fontId="62" fillId="0" borderId="51" xfId="4" applyNumberFormat="1" applyFont="1" applyBorder="1" applyAlignment="1">
      <alignment horizontal="center"/>
    </xf>
    <xf numFmtId="4" fontId="62" fillId="0" borderId="51" xfId="4" applyNumberFormat="1" applyFont="1" applyBorder="1" applyAlignment="1">
      <alignment horizontal="center" vertical="top"/>
    </xf>
    <xf numFmtId="0" fontId="61" fillId="0" borderId="17" xfId="4" applyFont="1" applyBorder="1" applyAlignment="1">
      <alignment horizontal="right" vertical="top"/>
    </xf>
    <xf numFmtId="4" fontId="54" fillId="0" borderId="51" xfId="4" applyNumberFormat="1" applyFont="1" applyBorder="1" applyAlignment="1">
      <alignment horizontal="center"/>
    </xf>
    <xf numFmtId="0" fontId="47" fillId="0" borderId="17" xfId="4" applyFont="1" applyBorder="1" applyAlignment="1">
      <alignment horizontal="right" vertical="top" wrapText="1"/>
    </xf>
    <xf numFmtId="0" fontId="48" fillId="9" borderId="34" xfId="4" applyFont="1" applyFill="1" applyBorder="1" applyAlignment="1">
      <alignment horizontal="right" vertical="top"/>
    </xf>
    <xf numFmtId="4" fontId="1" fillId="0" borderId="51" xfId="4" applyNumberFormat="1" applyBorder="1" applyAlignment="1">
      <alignment horizontal="center"/>
    </xf>
    <xf numFmtId="0" fontId="47" fillId="0" borderId="34" xfId="4" applyFont="1" applyBorder="1" applyAlignment="1">
      <alignment horizontal="right" vertical="top" wrapText="1"/>
    </xf>
    <xf numFmtId="4" fontId="2" fillId="0" borderId="51" xfId="4" applyNumberFormat="1" applyFont="1" applyBorder="1" applyAlignment="1">
      <alignment horizontal="center"/>
    </xf>
    <xf numFmtId="0" fontId="40" fillId="0" borderId="34" xfId="4" applyFont="1" applyBorder="1" applyAlignment="1">
      <alignment horizontal="right" vertical="top"/>
    </xf>
    <xf numFmtId="4" fontId="68" fillId="0" borderId="51" xfId="4" applyNumberFormat="1" applyFont="1" applyBorder="1" applyAlignment="1">
      <alignment horizontal="center"/>
    </xf>
    <xf numFmtId="0" fontId="37" fillId="7" borderId="51" xfId="4" applyFont="1" applyFill="1" applyBorder="1" applyAlignment="1">
      <alignment horizontal="center" vertical="top" wrapText="1"/>
    </xf>
    <xf numFmtId="0" fontId="48" fillId="9" borderId="51" xfId="4" applyFont="1" applyFill="1" applyBorder="1" applyAlignment="1">
      <alignment horizontal="center" vertical="top" wrapText="1"/>
    </xf>
    <xf numFmtId="0" fontId="47" fillId="0" borderId="42" xfId="4" applyFont="1" applyBorder="1" applyAlignment="1">
      <alignment horizontal="right" vertical="top"/>
    </xf>
    <xf numFmtId="0" fontId="40" fillId="3" borderId="17" xfId="4" applyFont="1" applyFill="1" applyBorder="1" applyAlignment="1">
      <alignment horizontal="right" vertical="top"/>
    </xf>
    <xf numFmtId="0" fontId="47" fillId="3" borderId="17" xfId="4" applyFont="1" applyFill="1" applyBorder="1" applyAlignment="1">
      <alignment horizontal="right" vertical="top"/>
    </xf>
    <xf numFmtId="0" fontId="36" fillId="6" borderId="51" xfId="4" applyFont="1" applyFill="1" applyBorder="1" applyAlignment="1">
      <alignment horizontal="center" vertical="top" wrapText="1"/>
    </xf>
    <xf numFmtId="0" fontId="36" fillId="6" borderId="51" xfId="4" applyFont="1" applyFill="1" applyBorder="1" applyAlignment="1">
      <alignment horizontal="center" vertical="top"/>
    </xf>
    <xf numFmtId="0" fontId="10" fillId="0" borderId="0" xfId="0" applyFont="1"/>
    <xf numFmtId="43" fontId="10" fillId="0" borderId="0" xfId="0" applyNumberFormat="1" applyFont="1"/>
    <xf numFmtId="4" fontId="10" fillId="0" borderId="59" xfId="0" applyNumberFormat="1" applyFont="1" applyBorder="1"/>
    <xf numFmtId="4" fontId="10" fillId="0" borderId="1" xfId="0" applyNumberFormat="1" applyFont="1" applyBorder="1"/>
    <xf numFmtId="0" fontId="10" fillId="0" borderId="1" xfId="0" applyFont="1" applyBorder="1"/>
    <xf numFmtId="0" fontId="10" fillId="2" borderId="0" xfId="0" applyFont="1" applyFill="1"/>
    <xf numFmtId="0" fontId="7" fillId="0" borderId="36" xfId="0" applyFont="1" applyBorder="1"/>
    <xf numFmtId="43" fontId="7" fillId="0" borderId="0" xfId="0" applyNumberFormat="1" applyFont="1"/>
    <xf numFmtId="0" fontId="7" fillId="0" borderId="0" xfId="0" applyFont="1"/>
    <xf numFmtId="164" fontId="10" fillId="0" borderId="1" xfId="0" applyNumberFormat="1" applyFont="1" applyBorder="1"/>
    <xf numFmtId="4" fontId="7" fillId="0" borderId="1" xfId="0" applyNumberFormat="1" applyFont="1" applyBorder="1"/>
    <xf numFmtId="43" fontId="10" fillId="0" borderId="0" xfId="3" applyFont="1"/>
    <xf numFmtId="170" fontId="10" fillId="0" borderId="0" xfId="0" applyNumberFormat="1" applyFont="1"/>
    <xf numFmtId="43" fontId="10" fillId="2" borderId="0" xfId="0" applyNumberFormat="1" applyFont="1" applyFill="1"/>
    <xf numFmtId="0" fontId="10" fillId="0" borderId="2" xfId="0" applyFont="1" applyBorder="1"/>
    <xf numFmtId="0" fontId="10" fillId="0" borderId="3" xfId="0" applyFont="1" applyBorder="1"/>
    <xf numFmtId="4" fontId="10" fillId="0" borderId="53" xfId="0" applyNumberFormat="1" applyFont="1" applyBorder="1"/>
    <xf numFmtId="4" fontId="10" fillId="0" borderId="4" xfId="0" applyNumberFormat="1" applyFont="1" applyBorder="1"/>
    <xf numFmtId="43" fontId="7" fillId="0" borderId="3" xfId="0" applyNumberFormat="1" applyFont="1" applyBorder="1"/>
    <xf numFmtId="0" fontId="7" fillId="0" borderId="3" xfId="0" applyFont="1" applyBorder="1"/>
    <xf numFmtId="4" fontId="7" fillId="0" borderId="53" xfId="0" applyNumberFormat="1" applyFont="1" applyBorder="1"/>
    <xf numFmtId="4" fontId="7" fillId="0" borderId="4" xfId="0" applyNumberFormat="1" applyFont="1" applyBorder="1"/>
    <xf numFmtId="43" fontId="7" fillId="0" borderId="2" xfId="0" applyNumberFormat="1" applyFont="1" applyBorder="1"/>
    <xf numFmtId="0" fontId="69" fillId="2" borderId="9" xfId="0" applyFont="1" applyFill="1" applyBorder="1" applyAlignment="1">
      <alignment horizontal="center"/>
    </xf>
    <xf numFmtId="0" fontId="69" fillId="2" borderId="10" xfId="0" applyFont="1" applyFill="1" applyBorder="1" applyAlignment="1">
      <alignment horizontal="center"/>
    </xf>
    <xf numFmtId="4" fontId="69" fillId="2" borderId="10" xfId="0" applyNumberFormat="1" applyFont="1" applyFill="1" applyBorder="1"/>
    <xf numFmtId="0" fontId="69" fillId="2" borderId="10" xfId="0" applyFont="1" applyFill="1" applyBorder="1"/>
    <xf numFmtId="0" fontId="69" fillId="2" borderId="15" xfId="0" applyFont="1" applyFill="1" applyBorder="1"/>
    <xf numFmtId="0" fontId="69" fillId="2" borderId="38" xfId="0" applyFont="1" applyFill="1" applyBorder="1" applyAlignment="1">
      <alignment horizontal="center"/>
    </xf>
    <xf numFmtId="0" fontId="69" fillId="2" borderId="37" xfId="0" applyFont="1" applyFill="1" applyBorder="1" applyAlignment="1">
      <alignment horizontal="center"/>
    </xf>
    <xf numFmtId="4" fontId="69" fillId="2" borderId="37" xfId="0" applyNumberFormat="1" applyFont="1" applyFill="1" applyBorder="1"/>
    <xf numFmtId="0" fontId="69" fillId="2" borderId="37" xfId="0" applyFont="1" applyFill="1" applyBorder="1"/>
    <xf numFmtId="0" fontId="69" fillId="2" borderId="39" xfId="0" applyFont="1" applyFill="1" applyBorder="1"/>
    <xf numFmtId="0" fontId="10" fillId="0" borderId="12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4" fontId="10" fillId="0" borderId="13" xfId="0" applyNumberFormat="1" applyFont="1" applyBorder="1"/>
    <xf numFmtId="0" fontId="10" fillId="0" borderId="13" xfId="0" applyFont="1" applyBorder="1"/>
    <xf numFmtId="0" fontId="10" fillId="0" borderId="14" xfId="0" applyFont="1" applyBorder="1"/>
    <xf numFmtId="0" fontId="10" fillId="0" borderId="36" xfId="0" applyFont="1" applyBorder="1"/>
    <xf numFmtId="0" fontId="14" fillId="0" borderId="60" xfId="0" applyFont="1" applyBorder="1" applyAlignment="1">
      <alignment horizontal="center"/>
    </xf>
    <xf numFmtId="0" fontId="7" fillId="2" borderId="12" xfId="0" applyFont="1" applyFill="1" applyBorder="1"/>
    <xf numFmtId="0" fontId="7" fillId="2" borderId="13" xfId="0" applyFont="1" applyFill="1" applyBorder="1"/>
    <xf numFmtId="0" fontId="7" fillId="10" borderId="13" xfId="0" applyFont="1" applyFill="1" applyBorder="1"/>
    <xf numFmtId="4" fontId="10" fillId="10" borderId="13" xfId="0" applyNumberFormat="1" applyFont="1" applyFill="1" applyBorder="1"/>
    <xf numFmtId="4" fontId="10" fillId="10" borderId="14" xfId="0" applyNumberFormat="1" applyFont="1" applyFill="1" applyBorder="1"/>
    <xf numFmtId="4" fontId="10" fillId="0" borderId="51" xfId="0" applyNumberFormat="1" applyFont="1" applyBorder="1"/>
    <xf numFmtId="0" fontId="7" fillId="0" borderId="41" xfId="0" applyFont="1" applyBorder="1"/>
    <xf numFmtId="0" fontId="7" fillId="0" borderId="36" xfId="0" applyFont="1" applyBorder="1" applyAlignment="1">
      <alignment horizontal="right"/>
    </xf>
    <xf numFmtId="0" fontId="7" fillId="0" borderId="0" xfId="0" applyFont="1" applyAlignment="1">
      <alignment horizontal="right"/>
    </xf>
    <xf numFmtId="0" fontId="7" fillId="0" borderId="1" xfId="0" applyFont="1" applyBorder="1" applyAlignment="1">
      <alignment horizontal="right"/>
    </xf>
    <xf numFmtId="0" fontId="10" fillId="0" borderId="36" xfId="0" applyFont="1" applyBorder="1" applyAlignment="1">
      <alignment horizontal="left"/>
    </xf>
    <xf numFmtId="0" fontId="10" fillId="0" borderId="16" xfId="0" applyFont="1" applyBorder="1"/>
    <xf numFmtId="0" fontId="10" fillId="0" borderId="4" xfId="0" applyFont="1" applyBorder="1"/>
    <xf numFmtId="0" fontId="7" fillId="0" borderId="16" xfId="0" applyFont="1" applyBorder="1"/>
    <xf numFmtId="0" fontId="7" fillId="0" borderId="4" xfId="0" applyFont="1" applyBorder="1"/>
    <xf numFmtId="0" fontId="7" fillId="0" borderId="1" xfId="0" applyFont="1" applyBorder="1"/>
    <xf numFmtId="4" fontId="70" fillId="0" borderId="0" xfId="0" applyNumberFormat="1" applyFont="1"/>
    <xf numFmtId="4" fontId="20" fillId="0" borderId="0" xfId="6" applyNumberFormat="1" applyFont="1"/>
    <xf numFmtId="4" fontId="1" fillId="0" borderId="0" xfId="7" applyNumberFormat="1"/>
    <xf numFmtId="4" fontId="10" fillId="0" borderId="0" xfId="0" applyNumberFormat="1" applyFont="1" applyAlignment="1">
      <alignment wrapText="1"/>
    </xf>
    <xf numFmtId="0" fontId="10" fillId="0" borderId="38" xfId="0" applyFont="1" applyBorder="1"/>
    <xf numFmtId="0" fontId="10" fillId="0" borderId="37" xfId="0" applyFont="1" applyBorder="1"/>
    <xf numFmtId="0" fontId="10" fillId="0" borderId="58" xfId="0" applyFont="1" applyBorder="1"/>
    <xf numFmtId="4" fontId="10" fillId="0" borderId="37" xfId="0" applyNumberFormat="1" applyFont="1" applyBorder="1"/>
    <xf numFmtId="4" fontId="10" fillId="0" borderId="58" xfId="0" applyNumberFormat="1" applyFont="1" applyBorder="1"/>
    <xf numFmtId="4" fontId="10" fillId="0" borderId="39" xfId="0" applyNumberFormat="1" applyFont="1" applyBorder="1"/>
    <xf numFmtId="0" fontId="14" fillId="0" borderId="36" xfId="0" applyFont="1" applyBorder="1"/>
    <xf numFmtId="4" fontId="10" fillId="0" borderId="3" xfId="0" applyNumberFormat="1" applyFont="1" applyBorder="1"/>
    <xf numFmtId="4" fontId="10" fillId="0" borderId="24" xfId="0" applyNumberFormat="1" applyFont="1" applyBorder="1"/>
    <xf numFmtId="4" fontId="0" fillId="0" borderId="0" xfId="3" applyNumberFormat="1" applyFont="1" applyFill="1"/>
    <xf numFmtId="0" fontId="7" fillId="10" borderId="12" xfId="0" applyFont="1" applyFill="1" applyBorder="1"/>
    <xf numFmtId="43" fontId="10" fillId="10" borderId="61" xfId="0" applyNumberFormat="1" applyFont="1" applyFill="1" applyBorder="1"/>
    <xf numFmtId="164" fontId="7" fillId="10" borderId="61" xfId="0" applyNumberFormat="1" applyFont="1" applyFill="1" applyBorder="1"/>
    <xf numFmtId="164" fontId="7" fillId="10" borderId="14" xfId="0" applyNumberFormat="1" applyFont="1" applyFill="1" applyBorder="1"/>
    <xf numFmtId="43" fontId="10" fillId="0" borderId="1" xfId="0" applyNumberFormat="1" applyFont="1" applyBorder="1"/>
    <xf numFmtId="164" fontId="7" fillId="0" borderId="1" xfId="0" applyNumberFormat="1" applyFont="1" applyBorder="1"/>
    <xf numFmtId="164" fontId="7" fillId="0" borderId="51" xfId="0" applyNumberFormat="1" applyFont="1" applyBorder="1"/>
    <xf numFmtId="4" fontId="10" fillId="11" borderId="13" xfId="0" applyNumberFormat="1" applyFont="1" applyFill="1" applyBorder="1"/>
    <xf numFmtId="4" fontId="10" fillId="11" borderId="14" xfId="0" applyNumberFormat="1" applyFont="1" applyFill="1" applyBorder="1"/>
    <xf numFmtId="0" fontId="10" fillId="0" borderId="19" xfId="0" applyFont="1" applyBorder="1"/>
    <xf numFmtId="0" fontId="10" fillId="0" borderId="59" xfId="0" applyFont="1" applyBorder="1"/>
    <xf numFmtId="4" fontId="10" fillId="0" borderId="19" xfId="0" applyNumberFormat="1" applyFont="1" applyBorder="1"/>
    <xf numFmtId="0" fontId="10" fillId="2" borderId="13" xfId="0" applyFont="1" applyFill="1" applyBorder="1"/>
    <xf numFmtId="164" fontId="10" fillId="10" borderId="13" xfId="0" applyNumberFormat="1" applyFont="1" applyFill="1" applyBorder="1"/>
    <xf numFmtId="164" fontId="7" fillId="10" borderId="13" xfId="0" applyNumberFormat="1" applyFont="1" applyFill="1" applyBorder="1"/>
    <xf numFmtId="4" fontId="10" fillId="10" borderId="61" xfId="0" applyNumberFormat="1" applyFont="1" applyFill="1" applyBorder="1"/>
    <xf numFmtId="0" fontId="7" fillId="10" borderId="61" xfId="0" applyFont="1" applyFill="1" applyBorder="1"/>
    <xf numFmtId="164" fontId="0" fillId="0" borderId="0" xfId="3" applyNumberFormat="1" applyFont="1"/>
    <xf numFmtId="0" fontId="71" fillId="0" borderId="0" xfId="0" applyFont="1"/>
    <xf numFmtId="164" fontId="71" fillId="0" borderId="0" xfId="3" applyNumberFormat="1" applyFont="1"/>
    <xf numFmtId="0" fontId="72" fillId="2" borderId="14" xfId="0" applyFont="1" applyFill="1" applyBorder="1" applyAlignment="1">
      <alignment horizontal="center" vertical="center"/>
    </xf>
    <xf numFmtId="164" fontId="72" fillId="2" borderId="14" xfId="3" applyNumberFormat="1" applyFont="1" applyFill="1" applyBorder="1" applyAlignment="1">
      <alignment horizontal="center" vertical="center"/>
    </xf>
    <xf numFmtId="0" fontId="71" fillId="0" borderId="9" xfId="0" applyFont="1" applyBorder="1" applyAlignment="1">
      <alignment horizontal="center"/>
    </xf>
    <xf numFmtId="0" fontId="71" fillId="0" borderId="10" xfId="0" applyFont="1" applyBorder="1" applyAlignment="1">
      <alignment horizontal="center"/>
    </xf>
    <xf numFmtId="0" fontId="71" fillId="0" borderId="10" xfId="0" applyFont="1" applyBorder="1"/>
    <xf numFmtId="0" fontId="71" fillId="0" borderId="13" xfId="0" applyFont="1" applyBorder="1"/>
    <xf numFmtId="164" fontId="71" fillId="0" borderId="14" xfId="3" applyNumberFormat="1" applyFont="1" applyBorder="1"/>
    <xf numFmtId="0" fontId="72" fillId="2" borderId="62" xfId="0" applyFont="1" applyFill="1" applyBorder="1" applyAlignment="1">
      <alignment horizontal="center" vertical="center"/>
    </xf>
    <xf numFmtId="0" fontId="72" fillId="2" borderId="63" xfId="0" applyFont="1" applyFill="1" applyBorder="1" applyAlignment="1">
      <alignment horizontal="center" vertical="center"/>
    </xf>
    <xf numFmtId="0" fontId="72" fillId="2" borderId="64" xfId="0" applyFont="1" applyFill="1" applyBorder="1" applyAlignment="1">
      <alignment horizontal="center" vertical="center" wrapText="1"/>
    </xf>
    <xf numFmtId="0" fontId="72" fillId="2" borderId="63" xfId="0" applyFont="1" applyFill="1" applyBorder="1" applyAlignment="1">
      <alignment horizontal="center" vertical="center" wrapText="1"/>
    </xf>
    <xf numFmtId="0" fontId="72" fillId="2" borderId="64" xfId="0" applyFont="1" applyFill="1" applyBorder="1" applyAlignment="1">
      <alignment horizontal="center" vertical="center"/>
    </xf>
    <xf numFmtId="0" fontId="71" fillId="0" borderId="38" xfId="0" applyFont="1" applyBorder="1"/>
    <xf numFmtId="0" fontId="71" fillId="0" borderId="51" xfId="0" applyFont="1" applyBorder="1"/>
    <xf numFmtId="164" fontId="71" fillId="0" borderId="11" xfId="3" applyNumberFormat="1" applyFont="1" applyBorder="1"/>
    <xf numFmtId="4" fontId="71" fillId="0" borderId="51" xfId="0" applyNumberFormat="1" applyFont="1" applyBorder="1" applyAlignment="1">
      <alignment vertical="center"/>
    </xf>
    <xf numFmtId="0" fontId="71" fillId="0" borderId="0" xfId="0" applyFont="1" applyAlignment="1">
      <alignment vertical="center"/>
    </xf>
    <xf numFmtId="0" fontId="71" fillId="0" borderId="51" xfId="0" applyFont="1" applyBorder="1" applyAlignment="1">
      <alignment vertical="center"/>
    </xf>
    <xf numFmtId="164" fontId="71" fillId="0" borderId="17" xfId="3" applyNumberFormat="1" applyFont="1" applyBorder="1" applyAlignment="1">
      <alignment vertical="center"/>
    </xf>
    <xf numFmtId="0" fontId="71" fillId="0" borderId="36" xfId="0" applyFont="1" applyBorder="1" applyAlignment="1">
      <alignment vertical="center"/>
    </xf>
    <xf numFmtId="0" fontId="71" fillId="0" borderId="36" xfId="0" applyFont="1" applyBorder="1" applyAlignment="1">
      <alignment horizontal="center" vertical="center"/>
    </xf>
    <xf numFmtId="0" fontId="71" fillId="0" borderId="0" xfId="0" applyFont="1" applyAlignment="1">
      <alignment vertical="center" wrapText="1"/>
    </xf>
    <xf numFmtId="0" fontId="71" fillId="12" borderId="0" xfId="0" applyFont="1" applyFill="1" applyAlignment="1">
      <alignment vertical="center" wrapText="1"/>
    </xf>
    <xf numFmtId="4" fontId="71" fillId="12" borderId="0" xfId="0" applyNumberFormat="1" applyFont="1" applyFill="1" applyAlignment="1">
      <alignment vertical="center"/>
    </xf>
    <xf numFmtId="4" fontId="71" fillId="0" borderId="0" xfId="0" applyNumberFormat="1" applyFont="1" applyAlignment="1">
      <alignment vertical="center"/>
    </xf>
    <xf numFmtId="0" fontId="71" fillId="10" borderId="0" xfId="0" applyFont="1" applyFill="1" applyAlignment="1">
      <alignment vertical="center" wrapText="1"/>
    </xf>
    <xf numFmtId="4" fontId="71" fillId="10" borderId="0" xfId="0" applyNumberFormat="1" applyFont="1" applyFill="1" applyAlignment="1">
      <alignment vertical="center"/>
    </xf>
    <xf numFmtId="0" fontId="71" fillId="2" borderId="0" xfId="0" applyFont="1" applyFill="1" applyAlignment="1">
      <alignment vertical="center" wrapText="1"/>
    </xf>
    <xf numFmtId="4" fontId="71" fillId="2" borderId="0" xfId="0" applyNumberFormat="1" applyFont="1" applyFill="1" applyAlignment="1">
      <alignment vertical="center"/>
    </xf>
    <xf numFmtId="164" fontId="71" fillId="0" borderId="0" xfId="0" applyNumberFormat="1" applyFont="1" applyAlignment="1">
      <alignment vertical="center"/>
    </xf>
    <xf numFmtId="164" fontId="71" fillId="0" borderId="51" xfId="0" applyNumberFormat="1" applyFont="1" applyBorder="1" applyAlignment="1">
      <alignment vertical="center"/>
    </xf>
    <xf numFmtId="0" fontId="72" fillId="0" borderId="38" xfId="0" applyFont="1" applyBorder="1" applyAlignment="1">
      <alignment horizontal="center" vertical="center"/>
    </xf>
    <xf numFmtId="0" fontId="72" fillId="0" borderId="37" xfId="0" applyFont="1" applyBorder="1" applyAlignment="1">
      <alignment horizontal="center" vertical="center"/>
    </xf>
    <xf numFmtId="4" fontId="72" fillId="0" borderId="39" xfId="0" applyNumberFormat="1" applyFont="1" applyBorder="1" applyAlignment="1">
      <alignment horizontal="center" vertical="center"/>
    </xf>
    <xf numFmtId="0" fontId="0" fillId="0" borderId="37" xfId="0" applyBorder="1" applyAlignment="1">
      <alignment vertical="center"/>
    </xf>
    <xf numFmtId="0" fontId="71" fillId="0" borderId="39" xfId="0" applyFont="1" applyBorder="1" applyAlignment="1">
      <alignment vertical="center"/>
    </xf>
    <xf numFmtId="164" fontId="71" fillId="0" borderId="27" xfId="3" applyNumberFormat="1" applyFont="1" applyBorder="1" applyAlignment="1">
      <alignment vertical="center"/>
    </xf>
    <xf numFmtId="4" fontId="72" fillId="2" borderId="14" xfId="0" applyNumberFormat="1" applyFont="1" applyFill="1" applyBorder="1" applyAlignment="1">
      <alignment vertical="center"/>
    </xf>
    <xf numFmtId="0" fontId="72" fillId="2" borderId="12" xfId="0" applyFont="1" applyFill="1" applyBorder="1" applyAlignment="1">
      <alignment vertical="center" wrapText="1"/>
    </xf>
    <xf numFmtId="164" fontId="72" fillId="2" borderId="35" xfId="3" applyNumberFormat="1" applyFont="1" applyFill="1" applyBorder="1" applyAlignment="1">
      <alignment vertical="center"/>
    </xf>
    <xf numFmtId="0" fontId="71" fillId="0" borderId="13" xfId="0" applyFont="1" applyBorder="1" applyAlignment="1">
      <alignment horizontal="center"/>
    </xf>
    <xf numFmtId="0" fontId="72" fillId="2" borderId="13" xfId="0" applyFont="1" applyFill="1" applyBorder="1" applyAlignment="1">
      <alignment horizontal="center" vertical="center" wrapText="1"/>
    </xf>
    <xf numFmtId="0" fontId="72" fillId="2" borderId="62" xfId="0" applyFont="1" applyFill="1" applyBorder="1" applyAlignment="1">
      <alignment horizontal="center" vertical="center" wrapText="1"/>
    </xf>
    <xf numFmtId="0" fontId="72" fillId="2" borderId="61" xfId="0" applyFont="1" applyFill="1" applyBorder="1" applyAlignment="1">
      <alignment horizontal="center" vertical="center" wrapText="1"/>
    </xf>
    <xf numFmtId="164" fontId="72" fillId="2" borderId="35" xfId="3" applyNumberFormat="1" applyFont="1" applyFill="1" applyBorder="1" applyAlignment="1">
      <alignment horizontal="center" vertical="center"/>
    </xf>
    <xf numFmtId="0" fontId="71" fillId="0" borderId="38" xfId="0" applyFont="1" applyBorder="1" applyAlignment="1">
      <alignment horizontal="center"/>
    </xf>
    <xf numFmtId="0" fontId="71" fillId="0" borderId="0" xfId="0" applyFont="1" applyAlignment="1">
      <alignment horizontal="center"/>
    </xf>
    <xf numFmtId="0" fontId="71" fillId="0" borderId="65" xfId="0" applyFont="1" applyBorder="1"/>
    <xf numFmtId="164" fontId="71" fillId="0" borderId="51" xfId="3" applyNumberFormat="1" applyFont="1" applyBorder="1"/>
    <xf numFmtId="0" fontId="71" fillId="0" borderId="66" xfId="0" applyFont="1" applyBorder="1"/>
    <xf numFmtId="0" fontId="71" fillId="0" borderId="0" xfId="0" applyFont="1" applyAlignment="1">
      <alignment horizontal="center" vertical="center" wrapText="1"/>
    </xf>
    <xf numFmtId="4" fontId="71" fillId="0" borderId="66" xfId="0" applyNumberFormat="1" applyFont="1" applyBorder="1" applyAlignment="1">
      <alignment vertical="center"/>
    </xf>
    <xf numFmtId="0" fontId="71" fillId="10" borderId="0" xfId="0" applyFont="1" applyFill="1" applyAlignment="1">
      <alignment horizontal="center" vertical="center" wrapText="1"/>
    </xf>
    <xf numFmtId="164" fontId="71" fillId="0" borderId="51" xfId="3" applyNumberFormat="1" applyFont="1" applyBorder="1" applyAlignment="1">
      <alignment vertical="center"/>
    </xf>
    <xf numFmtId="0" fontId="71" fillId="0" borderId="0" xfId="0" applyFont="1" applyAlignment="1">
      <alignment horizontal="center" vertical="center"/>
    </xf>
    <xf numFmtId="164" fontId="71" fillId="0" borderId="51" xfId="3" applyNumberFormat="1" applyFont="1" applyFill="1" applyBorder="1" applyAlignment="1">
      <alignment vertical="center"/>
    </xf>
    <xf numFmtId="0" fontId="71" fillId="2" borderId="0" xfId="0" applyFont="1" applyFill="1" applyAlignment="1">
      <alignment vertical="center"/>
    </xf>
    <xf numFmtId="0" fontId="71" fillId="0" borderId="16" xfId="0" applyFont="1" applyBorder="1" applyAlignment="1">
      <alignment horizontal="center" vertical="center"/>
    </xf>
    <xf numFmtId="0" fontId="71" fillId="0" borderId="3" xfId="0" applyFont="1" applyBorder="1" applyAlignment="1">
      <alignment horizontal="center" vertical="center"/>
    </xf>
    <xf numFmtId="4" fontId="71" fillId="0" borderId="67" xfId="0" applyNumberFormat="1" applyFont="1" applyBorder="1" applyAlignment="1">
      <alignment vertical="center"/>
    </xf>
    <xf numFmtId="0" fontId="71" fillId="0" borderId="3" xfId="0" applyFont="1" applyBorder="1" applyAlignment="1">
      <alignment vertical="center"/>
    </xf>
    <xf numFmtId="4" fontId="71" fillId="0" borderId="3" xfId="0" applyNumberFormat="1" applyFont="1" applyBorder="1" applyAlignment="1">
      <alignment vertical="center"/>
    </xf>
    <xf numFmtId="4" fontId="71" fillId="0" borderId="24" xfId="0" applyNumberFormat="1" applyFont="1" applyBorder="1" applyAlignment="1">
      <alignment vertical="center"/>
    </xf>
    <xf numFmtId="164" fontId="71" fillId="0" borderId="24" xfId="3" applyNumberFormat="1" applyFont="1" applyBorder="1" applyAlignment="1">
      <alignment vertical="center"/>
    </xf>
    <xf numFmtId="43" fontId="0" fillId="0" borderId="0" xfId="3" applyFont="1"/>
    <xf numFmtId="0" fontId="71" fillId="1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71" fillId="2" borderId="68" xfId="0" applyFont="1" applyFill="1" applyBorder="1" applyAlignment="1">
      <alignment vertical="center" wrapText="1"/>
    </xf>
    <xf numFmtId="0" fontId="0" fillId="0" borderId="51" xfId="0" applyBorder="1" applyAlignment="1">
      <alignment vertical="center"/>
    </xf>
    <xf numFmtId="164" fontId="0" fillId="0" borderId="51" xfId="3" applyNumberFormat="1" applyFont="1" applyBorder="1" applyAlignment="1">
      <alignment vertical="center"/>
    </xf>
    <xf numFmtId="0" fontId="0" fillId="0" borderId="68" xfId="0" applyBorder="1" applyAlignment="1">
      <alignment vertical="center"/>
    </xf>
    <xf numFmtId="0" fontId="71" fillId="10" borderId="0" xfId="0" applyFont="1" applyFill="1" applyAlignment="1">
      <alignment horizontal="left" vertical="center" wrapText="1"/>
    </xf>
    <xf numFmtId="0" fontId="71" fillId="0" borderId="3" xfId="0" applyFont="1" applyBorder="1" applyAlignment="1">
      <alignment horizontal="center" vertical="center" wrapText="1"/>
    </xf>
    <xf numFmtId="0" fontId="71" fillId="10" borderId="36" xfId="0" applyFont="1" applyFill="1" applyBorder="1"/>
    <xf numFmtId="0" fontId="71" fillId="2" borderId="0" xfId="0" applyFont="1" applyFill="1" applyAlignment="1">
      <alignment horizontal="left" vertical="center" wrapText="1"/>
    </xf>
    <xf numFmtId="0" fontId="71" fillId="2" borderId="0" xfId="0" applyFont="1" applyFill="1" applyAlignment="1">
      <alignment horizontal="center" vertical="center" wrapText="1"/>
    </xf>
    <xf numFmtId="0" fontId="71" fillId="10" borderId="0" xfId="0" applyFont="1" applyFill="1" applyAlignment="1">
      <alignment horizontal="center" vertical="center"/>
    </xf>
    <xf numFmtId="174" fontId="71" fillId="10" borderId="0" xfId="0" applyNumberFormat="1" applyFont="1" applyFill="1" applyAlignment="1">
      <alignment vertical="center"/>
    </xf>
    <xf numFmtId="0" fontId="71" fillId="0" borderId="68" xfId="0" applyFont="1" applyBorder="1" applyAlignment="1">
      <alignment vertical="center"/>
    </xf>
    <xf numFmtId="0" fontId="71" fillId="2" borderId="68" xfId="0" applyFont="1" applyFill="1" applyBorder="1" applyAlignment="1">
      <alignment vertical="center"/>
    </xf>
    <xf numFmtId="164" fontId="71" fillId="10" borderId="0" xfId="0" applyNumberFormat="1" applyFont="1" applyFill="1" applyAlignment="1">
      <alignment vertical="center"/>
    </xf>
    <xf numFmtId="0" fontId="71" fillId="0" borderId="38" xfId="0" applyFont="1" applyBorder="1" applyAlignment="1">
      <alignment horizontal="center" vertical="center"/>
    </xf>
    <xf numFmtId="0" fontId="71" fillId="0" borderId="37" xfId="0" applyFont="1" applyBorder="1" applyAlignment="1">
      <alignment horizontal="center" vertical="center" wrapText="1"/>
    </xf>
    <xf numFmtId="4" fontId="71" fillId="0" borderId="37" xfId="0" applyNumberFormat="1" applyFont="1" applyBorder="1" applyAlignment="1">
      <alignment vertical="center"/>
    </xf>
    <xf numFmtId="0" fontId="71" fillId="2" borderId="69" xfId="0" applyFont="1" applyFill="1" applyBorder="1" applyAlignment="1">
      <alignment vertical="center"/>
    </xf>
    <xf numFmtId="164" fontId="71" fillId="10" borderId="37" xfId="0" applyNumberFormat="1" applyFont="1" applyFill="1" applyBorder="1" applyAlignment="1">
      <alignment vertical="center"/>
    </xf>
    <xf numFmtId="4" fontId="71" fillId="0" borderId="39" xfId="0" applyNumberFormat="1" applyFont="1" applyBorder="1" applyAlignment="1">
      <alignment vertical="center"/>
    </xf>
    <xf numFmtId="4" fontId="71" fillId="0" borderId="0" xfId="0" applyNumberFormat="1" applyFont="1"/>
    <xf numFmtId="0" fontId="71" fillId="0" borderId="0" xfId="0" applyFont="1" applyAlignment="1">
      <alignment wrapText="1"/>
    </xf>
    <xf numFmtId="164" fontId="71" fillId="0" borderId="0" xfId="3" applyNumberFormat="1" applyFont="1" applyBorder="1"/>
    <xf numFmtId="164" fontId="7" fillId="0" borderId="0" xfId="0" applyNumberFormat="1" applyFont="1"/>
    <xf numFmtId="0" fontId="71" fillId="0" borderId="0" xfId="3" applyNumberFormat="1" applyFont="1"/>
    <xf numFmtId="43" fontId="71" fillId="0" borderId="0" xfId="3" applyFont="1"/>
    <xf numFmtId="164" fontId="71" fillId="0" borderId="0" xfId="3" applyNumberFormat="1" applyFont="1" applyFill="1"/>
    <xf numFmtId="4" fontId="7" fillId="2" borderId="35" xfId="0" applyNumberFormat="1" applyFont="1" applyFill="1" applyBorder="1" applyAlignment="1">
      <alignment horizontal="center"/>
    </xf>
    <xf numFmtId="4" fontId="7" fillId="0" borderId="0" xfId="0" applyNumberFormat="1" applyFont="1" applyAlignment="1">
      <alignment horizontal="center"/>
    </xf>
    <xf numFmtId="4" fontId="7" fillId="2" borderId="17" xfId="0" applyNumberFormat="1" applyFont="1" applyFill="1" applyBorder="1" applyAlignment="1">
      <alignment horizontal="center"/>
    </xf>
    <xf numFmtId="4" fontId="73" fillId="0" borderId="51" xfId="0" applyNumberFormat="1" applyFont="1" applyBorder="1"/>
    <xf numFmtId="4" fontId="73" fillId="0" borderId="0" xfId="0" applyNumberFormat="1" applyFont="1" applyAlignment="1">
      <alignment horizontal="left"/>
    </xf>
    <xf numFmtId="4" fontId="10" fillId="2" borderId="17" xfId="0" applyNumberFormat="1" applyFont="1" applyFill="1" applyBorder="1"/>
    <xf numFmtId="4" fontId="10" fillId="0" borderId="0" xfId="0" applyNumberFormat="1" applyFont="1" applyAlignment="1">
      <alignment horizontal="right"/>
    </xf>
    <xf numFmtId="4" fontId="7" fillId="0" borderId="51" xfId="0" applyNumberFormat="1" applyFont="1" applyBorder="1" applyAlignment="1">
      <alignment horizontal="right"/>
    </xf>
    <xf numFmtId="4" fontId="7" fillId="0" borderId="0" xfId="0" applyNumberFormat="1" applyFont="1" applyAlignment="1">
      <alignment horizontal="left"/>
    </xf>
    <xf numFmtId="4" fontId="7" fillId="0" borderId="51" xfId="0" applyNumberFormat="1" applyFont="1" applyBorder="1"/>
    <xf numFmtId="164" fontId="7" fillId="2" borderId="17" xfId="0" applyNumberFormat="1" applyFont="1" applyFill="1" applyBorder="1"/>
    <xf numFmtId="4" fontId="10" fillId="0" borderId="51" xfId="0" applyNumberFormat="1" applyFont="1" applyBorder="1" applyAlignment="1">
      <alignment horizontal="right"/>
    </xf>
    <xf numFmtId="164" fontId="10" fillId="2" borderId="17" xfId="0" applyNumberFormat="1" applyFont="1" applyFill="1" applyBorder="1"/>
    <xf numFmtId="0" fontId="10" fillId="0" borderId="51" xfId="0" applyFont="1" applyBorder="1"/>
    <xf numFmtId="4" fontId="10" fillId="0" borderId="0" xfId="0" applyNumberFormat="1" applyFont="1" applyAlignment="1">
      <alignment horizontal="left"/>
    </xf>
    <xf numFmtId="4" fontId="74" fillId="0" borderId="0" xfId="0" applyNumberFormat="1" applyFont="1" applyAlignment="1">
      <alignment horizontal="left"/>
    </xf>
    <xf numFmtId="4" fontId="74" fillId="0" borderId="51" xfId="0" applyNumberFormat="1" applyFont="1" applyBorder="1"/>
    <xf numFmtId="4" fontId="7" fillId="0" borderId="0" xfId="0" applyNumberFormat="1" applyFont="1" applyAlignment="1">
      <alignment horizontal="right"/>
    </xf>
    <xf numFmtId="4" fontId="73" fillId="0" borderId="0" xfId="0" applyNumberFormat="1" applyFont="1"/>
    <xf numFmtId="4" fontId="11" fillId="0" borderId="51" xfId="0" applyNumberFormat="1" applyFont="1" applyBorder="1" applyAlignment="1">
      <alignment horizontal="right"/>
    </xf>
    <xf numFmtId="4" fontId="7" fillId="0" borderId="51" xfId="0" applyNumberFormat="1" applyFont="1" applyBorder="1" applyAlignment="1">
      <alignment vertical="center"/>
    </xf>
    <xf numFmtId="4" fontId="7" fillId="0" borderId="51" xfId="0" applyNumberFormat="1" applyFont="1" applyBorder="1" applyAlignment="1">
      <alignment horizontal="right" vertical="center"/>
    </xf>
    <xf numFmtId="164" fontId="7" fillId="2" borderId="17" xfId="0" applyNumberFormat="1" applyFont="1" applyFill="1" applyBorder="1" applyAlignment="1">
      <alignment vertical="center"/>
    </xf>
    <xf numFmtId="4" fontId="14" fillId="0" borderId="51" xfId="0" applyNumberFormat="1" applyFont="1" applyBorder="1"/>
    <xf numFmtId="4" fontId="73" fillId="0" borderId="39" xfId="0" applyNumberFormat="1" applyFont="1" applyBorder="1"/>
    <xf numFmtId="0" fontId="10" fillId="0" borderId="0" xfId="0" quotePrefix="1" applyFont="1"/>
    <xf numFmtId="0" fontId="17" fillId="0" borderId="0" xfId="8" applyFont="1"/>
    <xf numFmtId="0" fontId="78" fillId="0" borderId="71" xfId="8" applyFont="1" applyBorder="1"/>
    <xf numFmtId="10" fontId="78" fillId="0" borderId="1" xfId="8" applyNumberFormat="1" applyFont="1" applyBorder="1"/>
    <xf numFmtId="0" fontId="77" fillId="0" borderId="71" xfId="8" applyFont="1" applyBorder="1"/>
    <xf numFmtId="4" fontId="77" fillId="0" borderId="1" xfId="8" applyNumberFormat="1" applyFont="1" applyBorder="1"/>
    <xf numFmtId="0" fontId="77" fillId="0" borderId="1" xfId="8" applyFont="1" applyBorder="1"/>
    <xf numFmtId="0" fontId="77" fillId="0" borderId="53" xfId="8" applyFont="1" applyBorder="1"/>
    <xf numFmtId="0" fontId="77" fillId="0" borderId="4" xfId="8" applyFont="1" applyBorder="1"/>
    <xf numFmtId="0" fontId="77" fillId="0" borderId="0" xfId="8" applyFont="1"/>
    <xf numFmtId="10" fontId="78" fillId="0" borderId="71" xfId="8" applyNumberFormat="1" applyFont="1" applyBorder="1"/>
    <xf numFmtId="4" fontId="77" fillId="0" borderId="71" xfId="8" applyNumberFormat="1" applyFont="1" applyBorder="1"/>
    <xf numFmtId="10" fontId="77" fillId="0" borderId="0" xfId="8" applyNumberFormat="1" applyFont="1"/>
    <xf numFmtId="4" fontId="79" fillId="0" borderId="71" xfId="8" applyNumberFormat="1" applyFont="1" applyBorder="1"/>
    <xf numFmtId="0" fontId="17" fillId="0" borderId="53" xfId="8" applyFont="1" applyBorder="1"/>
    <xf numFmtId="10" fontId="17" fillId="0" borderId="0" xfId="8" applyNumberFormat="1" applyFont="1"/>
    <xf numFmtId="0" fontId="10" fillId="0" borderId="0" xfId="12"/>
    <xf numFmtId="0" fontId="10" fillId="0" borderId="0" xfId="12" applyAlignment="1">
      <alignment horizontal="center" vertical="center"/>
    </xf>
    <xf numFmtId="176" fontId="10" fillId="0" borderId="0" xfId="12" applyNumberFormat="1" applyAlignment="1">
      <alignment horizontal="center" vertical="center"/>
    </xf>
    <xf numFmtId="0" fontId="10" fillId="0" borderId="72" xfId="12" applyBorder="1"/>
    <xf numFmtId="164" fontId="7" fillId="0" borderId="1" xfId="12" applyNumberFormat="1" applyFont="1" applyBorder="1" applyAlignment="1">
      <alignment horizontal="center" vertical="center"/>
    </xf>
    <xf numFmtId="0" fontId="7" fillId="0" borderId="0" xfId="12" applyFont="1" applyAlignment="1">
      <alignment vertical="center" wrapText="1"/>
    </xf>
    <xf numFmtId="4" fontId="7" fillId="0" borderId="0" xfId="12" applyNumberFormat="1" applyFont="1" applyAlignment="1">
      <alignment horizontal="center" vertical="center"/>
    </xf>
    <xf numFmtId="164" fontId="10" fillId="0" borderId="1" xfId="12" applyNumberFormat="1" applyBorder="1" applyAlignment="1">
      <alignment horizontal="center" vertical="center"/>
    </xf>
    <xf numFmtId="0" fontId="10" fillId="0" borderId="2" xfId="12" applyBorder="1"/>
    <xf numFmtId="0" fontId="10" fillId="0" borderId="3" xfId="12" applyBorder="1"/>
    <xf numFmtId="0" fontId="10" fillId="0" borderId="3" xfId="12" applyBorder="1" applyAlignment="1">
      <alignment horizontal="center" vertical="center"/>
    </xf>
    <xf numFmtId="177" fontId="0" fillId="0" borderId="3" xfId="13" applyFont="1" applyBorder="1" applyAlignment="1">
      <alignment horizontal="center" vertical="center"/>
    </xf>
    <xf numFmtId="10" fontId="7" fillId="0" borderId="4" xfId="5" applyNumberFormat="1" applyFont="1" applyBorder="1" applyAlignment="1">
      <alignment horizontal="center" vertical="center"/>
    </xf>
    <xf numFmtId="4" fontId="10" fillId="0" borderId="0" xfId="12" applyNumberFormat="1" applyAlignment="1">
      <alignment horizontal="center" vertical="center"/>
    </xf>
    <xf numFmtId="176" fontId="10" fillId="0" borderId="1" xfId="12" applyNumberFormat="1" applyBorder="1" applyAlignment="1">
      <alignment horizontal="center" vertical="center"/>
    </xf>
    <xf numFmtId="176" fontId="7" fillId="0" borderId="1" xfId="12" applyNumberFormat="1" applyFont="1" applyBorder="1" applyAlignment="1">
      <alignment horizontal="center" vertical="center"/>
    </xf>
    <xf numFmtId="170" fontId="10" fillId="0" borderId="0" xfId="12" applyNumberFormat="1"/>
    <xf numFmtId="4" fontId="7" fillId="0" borderId="1" xfId="12" applyNumberFormat="1" applyFont="1" applyBorder="1" applyAlignment="1">
      <alignment horizontal="center" vertical="center"/>
    </xf>
    <xf numFmtId="177" fontId="7" fillId="0" borderId="0" xfId="13" applyFont="1" applyBorder="1" applyAlignment="1">
      <alignment horizontal="center" vertical="center"/>
    </xf>
    <xf numFmtId="176" fontId="7" fillId="0" borderId="1" xfId="13" applyNumberFormat="1" applyFont="1" applyBorder="1" applyAlignment="1">
      <alignment horizontal="center" vertical="center"/>
    </xf>
    <xf numFmtId="177" fontId="0" fillId="0" borderId="0" xfId="13" applyFont="1" applyAlignment="1">
      <alignment horizontal="center" vertical="center"/>
    </xf>
    <xf numFmtId="170" fontId="10" fillId="0" borderId="0" xfId="12" applyNumberFormat="1" applyAlignment="1">
      <alignment horizontal="center" vertical="center"/>
    </xf>
    <xf numFmtId="0" fontId="10" fillId="0" borderId="0" xfId="12" applyAlignment="1">
      <alignment vertical="center" wrapText="1"/>
    </xf>
    <xf numFmtId="0" fontId="14" fillId="0" borderId="72" xfId="0" applyFont="1" applyBorder="1"/>
    <xf numFmtId="0" fontId="7" fillId="0" borderId="51" xfId="0" applyFont="1" applyBorder="1"/>
    <xf numFmtId="0" fontId="7" fillId="14" borderId="17" xfId="0" applyFont="1" applyFill="1" applyBorder="1"/>
    <xf numFmtId="0" fontId="10" fillId="0" borderId="72" xfId="0" applyFont="1" applyBorder="1"/>
    <xf numFmtId="0" fontId="10" fillId="0" borderId="0" xfId="0" applyFont="1" applyAlignment="1">
      <alignment horizontal="left"/>
    </xf>
    <xf numFmtId="0" fontId="7" fillId="0" borderId="72" xfId="0" applyFont="1" applyBorder="1"/>
    <xf numFmtId="0" fontId="7" fillId="0" borderId="0" xfId="0" applyFont="1" applyAlignment="1">
      <alignment horizontal="left"/>
    </xf>
    <xf numFmtId="4" fontId="7" fillId="14" borderId="17" xfId="0" applyNumberFormat="1" applyFont="1" applyFill="1" applyBorder="1"/>
    <xf numFmtId="0" fontId="10" fillId="0" borderId="0" xfId="0" applyFont="1" applyAlignment="1">
      <alignment horizontal="right"/>
    </xf>
    <xf numFmtId="0" fontId="73" fillId="0" borderId="26" xfId="0" applyFont="1" applyBorder="1"/>
    <xf numFmtId="0" fontId="73" fillId="0" borderId="37" xfId="0" applyFont="1" applyBorder="1"/>
    <xf numFmtId="0" fontId="7" fillId="14" borderId="27" xfId="0" applyFont="1" applyFill="1" applyBorder="1"/>
    <xf numFmtId="0" fontId="30" fillId="3" borderId="72" xfId="2" applyFont="1" applyFill="1" applyBorder="1" applyAlignment="1">
      <alignment horizontal="center" vertical="top" wrapText="1"/>
    </xf>
    <xf numFmtId="0" fontId="31" fillId="0" borderId="72" xfId="2" applyFont="1" applyBorder="1" applyAlignment="1">
      <alignment horizontal="left" vertical="top" wrapText="1"/>
    </xf>
    <xf numFmtId="0" fontId="36" fillId="6" borderId="72" xfId="2" applyFont="1" applyFill="1" applyBorder="1" applyAlignment="1">
      <alignment horizontal="center" vertical="top"/>
    </xf>
    <xf numFmtId="0" fontId="36" fillId="6" borderId="72" xfId="2" applyFont="1" applyFill="1" applyBorder="1" applyAlignment="1">
      <alignment horizontal="left" vertical="top" wrapText="1"/>
    </xf>
    <xf numFmtId="0" fontId="37" fillId="7" borderId="72" xfId="2" applyFont="1" applyFill="1" applyBorder="1" applyAlignment="1">
      <alignment horizontal="center" vertical="top"/>
    </xf>
    <xf numFmtId="0" fontId="38" fillId="7" borderId="72" xfId="2" applyFont="1" applyFill="1" applyBorder="1" applyAlignment="1">
      <alignment vertical="top"/>
    </xf>
    <xf numFmtId="0" fontId="36" fillId="6" borderId="72" xfId="2" applyFont="1" applyFill="1" applyBorder="1" applyAlignment="1">
      <alignment horizontal="left" vertical="top"/>
    </xf>
    <xf numFmtId="0" fontId="36" fillId="8" borderId="72" xfId="2" applyFont="1" applyFill="1" applyBorder="1" applyAlignment="1">
      <alignment horizontal="left" vertical="top"/>
    </xf>
    <xf numFmtId="0" fontId="36" fillId="6" borderId="71" xfId="2" applyFont="1" applyFill="1" applyBorder="1" applyAlignment="1">
      <alignment horizontal="center" vertical="top"/>
    </xf>
    <xf numFmtId="0" fontId="37" fillId="7" borderId="71" xfId="2" applyFont="1" applyFill="1" applyBorder="1" applyAlignment="1">
      <alignment horizontal="center" vertical="top"/>
    </xf>
    <xf numFmtId="0" fontId="36" fillId="6" borderId="71" xfId="2" applyFont="1" applyFill="1" applyBorder="1" applyAlignment="1">
      <alignment horizontal="right" vertical="top"/>
    </xf>
    <xf numFmtId="0" fontId="37" fillId="7" borderId="71" xfId="2" applyFont="1" applyFill="1" applyBorder="1" applyAlignment="1">
      <alignment horizontal="right" vertical="top"/>
    </xf>
    <xf numFmtId="0" fontId="48" fillId="9" borderId="72" xfId="2" applyFont="1" applyFill="1" applyBorder="1" applyAlignment="1">
      <alignment horizontal="center" vertical="top"/>
    </xf>
    <xf numFmtId="0" fontId="43" fillId="9" borderId="72" xfId="2" applyFont="1" applyFill="1" applyBorder="1" applyAlignment="1">
      <alignment horizontal="left" vertical="top" indent="1"/>
    </xf>
    <xf numFmtId="0" fontId="48" fillId="9" borderId="71" xfId="2" applyFont="1" applyFill="1" applyBorder="1" applyAlignment="1">
      <alignment horizontal="right" vertical="top"/>
    </xf>
    <xf numFmtId="0" fontId="43" fillId="9" borderId="72" xfId="2" applyFont="1" applyFill="1" applyBorder="1" applyAlignment="1">
      <alignment horizontal="left" vertical="top" wrapText="1" indent="1"/>
    </xf>
    <xf numFmtId="0" fontId="30" fillId="0" borderId="72" xfId="2" applyFont="1" applyBorder="1" applyAlignment="1">
      <alignment horizontal="center" vertical="top" wrapText="1"/>
    </xf>
    <xf numFmtId="0" fontId="33" fillId="0" borderId="72" xfId="2" quotePrefix="1" applyFont="1" applyBorder="1" applyAlignment="1">
      <alignment horizontal="left" vertical="top" wrapText="1"/>
    </xf>
    <xf numFmtId="0" fontId="47" fillId="0" borderId="72" xfId="2" applyFont="1" applyBorder="1" applyAlignment="1">
      <alignment horizontal="center" vertical="top"/>
    </xf>
    <xf numFmtId="0" fontId="52" fillId="0" borderId="72" xfId="2" applyFont="1" applyBorder="1" applyAlignment="1">
      <alignment horizontal="left" vertical="top" wrapText="1" indent="2"/>
    </xf>
    <xf numFmtId="0" fontId="47" fillId="0" borderId="72" xfId="2" applyFont="1" applyBorder="1" applyAlignment="1">
      <alignment horizontal="center" vertical="top" wrapText="1"/>
    </xf>
    <xf numFmtId="0" fontId="48" fillId="9" borderId="71" xfId="2" applyFont="1" applyFill="1" applyBorder="1" applyAlignment="1">
      <alignment horizontal="center" vertical="top"/>
    </xf>
    <xf numFmtId="0" fontId="47" fillId="0" borderId="71" xfId="2" applyFont="1" applyBorder="1" applyAlignment="1">
      <alignment horizontal="center" vertical="top"/>
    </xf>
    <xf numFmtId="0" fontId="47" fillId="0" borderId="71" xfId="2" applyFont="1" applyBorder="1" applyAlignment="1">
      <alignment horizontal="right" vertical="top"/>
    </xf>
    <xf numFmtId="0" fontId="52" fillId="0" borderId="72" xfId="2" applyFont="1" applyBorder="1" applyAlignment="1">
      <alignment horizontal="left" wrapText="1" indent="2"/>
    </xf>
    <xf numFmtId="0" fontId="47" fillId="0" borderId="71" xfId="2" applyFont="1" applyBorder="1" applyAlignment="1">
      <alignment horizontal="right" vertical="top" wrapText="1"/>
    </xf>
    <xf numFmtId="0" fontId="55" fillId="0" borderId="71" xfId="0" applyFont="1" applyBorder="1" applyAlignment="1">
      <alignment horizontal="center" vertical="top" wrapText="1"/>
    </xf>
    <xf numFmtId="0" fontId="43" fillId="0" borderId="72" xfId="2" applyFont="1" applyBorder="1" applyAlignment="1">
      <alignment horizontal="left" vertical="top" indent="1"/>
    </xf>
    <xf numFmtId="0" fontId="48" fillId="0" borderId="72" xfId="2" applyFont="1" applyBorder="1" applyAlignment="1">
      <alignment horizontal="center" vertical="top"/>
    </xf>
    <xf numFmtId="0" fontId="59" fillId="0" borderId="72" xfId="2" applyFont="1" applyBorder="1" applyAlignment="1">
      <alignment horizontal="center" vertical="top" wrapText="1"/>
    </xf>
    <xf numFmtId="0" fontId="57" fillId="0" borderId="72" xfId="2" quotePrefix="1" applyFont="1" applyBorder="1" applyAlignment="1">
      <alignment horizontal="left" vertical="top" wrapText="1" indent="3"/>
    </xf>
    <xf numFmtId="0" fontId="61" fillId="0" borderId="71" xfId="0" applyFont="1" applyBorder="1" applyAlignment="1">
      <alignment horizontal="center" vertical="top" wrapText="1"/>
    </xf>
    <xf numFmtId="0" fontId="40" fillId="0" borderId="72" xfId="2" applyFont="1" applyBorder="1" applyAlignment="1">
      <alignment horizontal="center" vertical="top"/>
    </xf>
    <xf numFmtId="0" fontId="46" fillId="0" borderId="72" xfId="2" applyFont="1" applyBorder="1" applyAlignment="1">
      <alignment horizontal="left" vertical="top" wrapText="1" indent="4"/>
    </xf>
    <xf numFmtId="0" fontId="38" fillId="7" borderId="72" xfId="2" applyFont="1" applyFill="1" applyBorder="1" applyAlignment="1">
      <alignment vertical="top" wrapText="1"/>
    </xf>
    <xf numFmtId="0" fontId="64" fillId="0" borderId="71" xfId="0" applyFont="1" applyBorder="1" applyAlignment="1">
      <alignment horizontal="center" vertical="top" wrapText="1"/>
    </xf>
    <xf numFmtId="0" fontId="65" fillId="0" borderId="71" xfId="0" applyFont="1" applyBorder="1" applyAlignment="1">
      <alignment horizontal="center" vertical="top"/>
    </xf>
    <xf numFmtId="0" fontId="40" fillId="3" borderId="72" xfId="2" applyFont="1" applyFill="1" applyBorder="1" applyAlignment="1">
      <alignment horizontal="center" vertical="top"/>
    </xf>
    <xf numFmtId="0" fontId="36" fillId="6" borderId="72" xfId="2" applyFont="1" applyFill="1" applyBorder="1" applyAlignment="1">
      <alignment horizontal="left" vertical="center"/>
    </xf>
    <xf numFmtId="0" fontId="48" fillId="0" borderId="71" xfId="2" applyFont="1" applyBorder="1" applyAlignment="1">
      <alignment horizontal="center" vertical="top" wrapText="1"/>
    </xf>
    <xf numFmtId="0" fontId="65" fillId="0" borderId="72" xfId="2" applyFont="1" applyBorder="1" applyAlignment="1">
      <alignment horizontal="center" vertical="top"/>
    </xf>
    <xf numFmtId="0" fontId="40" fillId="0" borderId="72" xfId="2" applyFont="1" applyBorder="1" applyAlignment="1">
      <alignment horizontal="center" vertical="top" wrapText="1"/>
    </xf>
    <xf numFmtId="2" fontId="40" fillId="0" borderId="72" xfId="2" applyNumberFormat="1" applyFont="1" applyBorder="1" applyAlignment="1">
      <alignment horizontal="center" vertical="top"/>
    </xf>
    <xf numFmtId="2" fontId="46" fillId="0" borderId="72" xfId="2" applyNumberFormat="1" applyFont="1" applyBorder="1" applyAlignment="1">
      <alignment horizontal="left" vertical="top" wrapText="1" indent="4"/>
    </xf>
    <xf numFmtId="0" fontId="40" fillId="0" borderId="71" xfId="2" applyFont="1" applyBorder="1" applyAlignment="1">
      <alignment horizontal="center" vertical="top"/>
    </xf>
    <xf numFmtId="0" fontId="47" fillId="3" borderId="72" xfId="2" applyFont="1" applyFill="1" applyBorder="1" applyAlignment="1">
      <alignment horizontal="center" vertical="top"/>
    </xf>
    <xf numFmtId="0" fontId="52" fillId="3" borderId="72" xfId="2" applyFont="1" applyFill="1" applyBorder="1" applyAlignment="1">
      <alignment horizontal="left" wrapText="1" indent="2"/>
    </xf>
    <xf numFmtId="0" fontId="46" fillId="3" borderId="72" xfId="2" applyFont="1" applyFill="1" applyBorder="1" applyAlignment="1">
      <alignment horizontal="left" vertical="top" wrapText="1" indent="4"/>
    </xf>
    <xf numFmtId="0" fontId="47" fillId="0" borderId="72" xfId="2" applyFont="1" applyBorder="1" applyAlignment="1">
      <alignment horizontal="left" vertical="top" wrapText="1" indent="2"/>
    </xf>
    <xf numFmtId="0" fontId="30" fillId="0" borderId="72" xfId="4" applyFont="1" applyBorder="1" applyAlignment="1">
      <alignment horizontal="center" vertical="top" wrapText="1"/>
    </xf>
    <xf numFmtId="0" fontId="31" fillId="0" borderId="72" xfId="4" applyFont="1" applyBorder="1" applyAlignment="1">
      <alignment horizontal="left" vertical="top" wrapText="1"/>
    </xf>
    <xf numFmtId="0" fontId="30" fillId="0" borderId="71" xfId="4" applyFont="1" applyBorder="1" applyAlignment="1">
      <alignment horizontal="right" vertical="top" wrapText="1"/>
    </xf>
    <xf numFmtId="0" fontId="33" fillId="0" borderId="72" xfId="4" quotePrefix="1" applyFont="1" applyBorder="1" applyAlignment="1">
      <alignment horizontal="left" vertical="top" wrapText="1"/>
    </xf>
    <xf numFmtId="0" fontId="34" fillId="0" borderId="71" xfId="4" applyFont="1" applyBorder="1" applyAlignment="1">
      <alignment horizontal="right" vertical="top" wrapText="1"/>
    </xf>
    <xf numFmtId="0" fontId="36" fillId="6" borderId="72" xfId="4" applyFont="1" applyFill="1" applyBorder="1" applyAlignment="1">
      <alignment horizontal="center" vertical="top"/>
    </xf>
    <xf numFmtId="0" fontId="36" fillId="6" borderId="72" xfId="4" applyFont="1" applyFill="1" applyBorder="1" applyAlignment="1">
      <alignment horizontal="left" vertical="top" wrapText="1"/>
    </xf>
    <xf numFmtId="0" fontId="36" fillId="6" borderId="71" xfId="4" applyFont="1" applyFill="1" applyBorder="1" applyAlignment="1">
      <alignment horizontal="right" vertical="top"/>
    </xf>
    <xf numFmtId="0" fontId="37" fillId="7" borderId="72" xfId="4" applyFont="1" applyFill="1" applyBorder="1" applyAlignment="1">
      <alignment horizontal="center" vertical="top"/>
    </xf>
    <xf numFmtId="0" fontId="38" fillId="7" borderId="72" xfId="4" applyFont="1" applyFill="1" applyBorder="1" applyAlignment="1">
      <alignment vertical="top" wrapText="1"/>
    </xf>
    <xf numFmtId="0" fontId="37" fillId="7" borderId="71" xfId="4" applyFont="1" applyFill="1" applyBorder="1" applyAlignment="1">
      <alignment horizontal="right" vertical="top"/>
    </xf>
    <xf numFmtId="0" fontId="48" fillId="9" borderId="72" xfId="4" applyFont="1" applyFill="1" applyBorder="1" applyAlignment="1">
      <alignment horizontal="center" vertical="top"/>
    </xf>
    <xf numFmtId="0" fontId="43" fillId="9" borderId="72" xfId="4" applyFont="1" applyFill="1" applyBorder="1" applyAlignment="1">
      <alignment horizontal="left" vertical="top" wrapText="1"/>
    </xf>
    <xf numFmtId="0" fontId="48" fillId="9" borderId="71" xfId="4" applyFont="1" applyFill="1" applyBorder="1" applyAlignment="1">
      <alignment horizontal="right" vertical="top"/>
    </xf>
    <xf numFmtId="0" fontId="52" fillId="0" borderId="71" xfId="0" applyFont="1" applyBorder="1" applyAlignment="1">
      <alignment horizontal="left" vertical="top" wrapText="1" indent="2"/>
    </xf>
    <xf numFmtId="0" fontId="46" fillId="0" borderId="71" xfId="0" applyFont="1" applyBorder="1" applyAlignment="1">
      <alignment horizontal="left" vertical="top" wrapText="1" indent="4"/>
    </xf>
    <xf numFmtId="0" fontId="47" fillId="0" borderId="72" xfId="4" applyFont="1" applyBorder="1" applyAlignment="1">
      <alignment horizontal="center" vertical="top"/>
    </xf>
    <xf numFmtId="0" fontId="52" fillId="0" borderId="72" xfId="4" applyFont="1" applyBorder="1" applyAlignment="1">
      <alignment horizontal="left" vertical="top" wrapText="1"/>
    </xf>
    <xf numFmtId="0" fontId="47" fillId="0" borderId="71" xfId="4" applyFont="1" applyBorder="1" applyAlignment="1">
      <alignment horizontal="right" vertical="top"/>
    </xf>
    <xf numFmtId="0" fontId="40" fillId="0" borderId="72" xfId="4" applyFont="1" applyBorder="1" applyAlignment="1">
      <alignment horizontal="center" vertical="top"/>
    </xf>
    <xf numFmtId="0" fontId="46" fillId="0" borderId="72" xfId="4" applyFont="1" applyBorder="1" applyAlignment="1">
      <alignment horizontal="left" vertical="top" wrapText="1"/>
    </xf>
    <xf numFmtId="0" fontId="40" fillId="0" borderId="71" xfId="4" applyFont="1" applyBorder="1" applyAlignment="1">
      <alignment horizontal="right" vertical="top"/>
    </xf>
    <xf numFmtId="0" fontId="47" fillId="0" borderId="72" xfId="4" applyFont="1" applyBorder="1" applyAlignment="1">
      <alignment horizontal="center" vertical="top" wrapText="1"/>
    </xf>
    <xf numFmtId="0" fontId="47" fillId="0" borderId="71" xfId="4" applyFont="1" applyBorder="1" applyAlignment="1">
      <alignment horizontal="right" vertical="top" wrapText="1"/>
    </xf>
    <xf numFmtId="0" fontId="36" fillId="8" borderId="72" xfId="4" applyFont="1" applyFill="1" applyBorder="1" applyAlignment="1">
      <alignment horizontal="left" vertical="top" wrapText="1"/>
    </xf>
    <xf numFmtId="0" fontId="36" fillId="8" borderId="71" xfId="4" applyFont="1" applyFill="1" applyBorder="1" applyAlignment="1">
      <alignment horizontal="right" vertical="top"/>
    </xf>
    <xf numFmtId="0" fontId="52" fillId="0" borderId="71" xfId="0" applyFont="1" applyBorder="1" applyAlignment="1">
      <alignment horizontal="left" vertical="top" wrapText="1"/>
    </xf>
    <xf numFmtId="0" fontId="46" fillId="0" borderId="71" xfId="0" applyFont="1" applyBorder="1" applyAlignment="1">
      <alignment horizontal="left" vertical="top" wrapText="1"/>
    </xf>
    <xf numFmtId="0" fontId="48" fillId="0" borderId="72" xfId="4" applyFont="1" applyBorder="1" applyAlignment="1">
      <alignment horizontal="center" vertical="top"/>
    </xf>
    <xf numFmtId="0" fontId="48" fillId="0" borderId="71" xfId="4" applyFont="1" applyBorder="1" applyAlignment="1">
      <alignment horizontal="right" vertical="top"/>
    </xf>
    <xf numFmtId="0" fontId="40" fillId="3" borderId="72" xfId="4" applyFont="1" applyFill="1" applyBorder="1" applyAlignment="1">
      <alignment horizontal="center" vertical="top"/>
    </xf>
    <xf numFmtId="0" fontId="40" fillId="3" borderId="71" xfId="4" applyFont="1" applyFill="1" applyBorder="1" applyAlignment="1">
      <alignment horizontal="right" vertical="top"/>
    </xf>
    <xf numFmtId="0" fontId="36" fillId="6" borderId="72" xfId="4" applyFont="1" applyFill="1" applyBorder="1" applyAlignment="1">
      <alignment horizontal="left" vertical="center" wrapText="1"/>
    </xf>
    <xf numFmtId="0" fontId="36" fillId="6" borderId="71" xfId="4" applyFont="1" applyFill="1" applyBorder="1" applyAlignment="1">
      <alignment horizontal="center" vertical="top"/>
    </xf>
    <xf numFmtId="0" fontId="37" fillId="7" borderId="71" xfId="4" applyFont="1" applyFill="1" applyBorder="1" applyAlignment="1">
      <alignment horizontal="center" vertical="top"/>
    </xf>
    <xf numFmtId="0" fontId="48" fillId="9" borderId="71" xfId="4" applyFont="1" applyFill="1" applyBorder="1" applyAlignment="1">
      <alignment horizontal="center" vertical="top"/>
    </xf>
    <xf numFmtId="0" fontId="52" fillId="0" borderId="71" xfId="2" applyFont="1" applyBorder="1" applyAlignment="1">
      <alignment vertical="top" wrapText="1"/>
    </xf>
    <xf numFmtId="0" fontId="46" fillId="0" borderId="71" xfId="2" applyFont="1" applyBorder="1" applyAlignment="1">
      <alignment vertical="top" wrapText="1"/>
    </xf>
    <xf numFmtId="0" fontId="47" fillId="0" borderId="71" xfId="4" applyFont="1" applyBorder="1" applyAlignment="1">
      <alignment horizontal="center" vertical="top"/>
    </xf>
    <xf numFmtId="0" fontId="52" fillId="0" borderId="72" xfId="2" applyFont="1" applyBorder="1" applyAlignment="1">
      <alignment horizontal="left" vertical="top" wrapText="1"/>
    </xf>
    <xf numFmtId="0" fontId="52" fillId="0" borderId="72" xfId="4" applyFont="1" applyBorder="1" applyAlignment="1">
      <alignment horizontal="left" wrapText="1"/>
    </xf>
    <xf numFmtId="0" fontId="65" fillId="0" borderId="72" xfId="4" applyFont="1" applyBorder="1" applyAlignment="1">
      <alignment horizontal="center" vertical="top"/>
    </xf>
    <xf numFmtId="0" fontId="61" fillId="3" borderId="72" xfId="4" applyFont="1" applyFill="1" applyBorder="1" applyAlignment="1">
      <alignment horizontal="center" vertical="top"/>
    </xf>
    <xf numFmtId="0" fontId="61" fillId="0" borderId="71" xfId="4" applyFont="1" applyBorder="1" applyAlignment="1">
      <alignment horizontal="right" vertical="top"/>
    </xf>
    <xf numFmtId="0" fontId="46" fillId="3" borderId="72" xfId="4" applyFont="1" applyFill="1" applyBorder="1" applyAlignment="1">
      <alignment horizontal="left" vertical="top" wrapText="1"/>
    </xf>
    <xf numFmtId="0" fontId="40" fillId="0" borderId="72" xfId="4" applyFont="1" applyBorder="1" applyAlignment="1">
      <alignment horizontal="center" vertical="top" wrapText="1"/>
    </xf>
    <xf numFmtId="0" fontId="52" fillId="0" borderId="71" xfId="4" applyFont="1" applyBorder="1" applyAlignment="1">
      <alignment horizontal="left" vertical="top" wrapText="1"/>
    </xf>
    <xf numFmtId="0" fontId="40" fillId="0" borderId="71" xfId="4" applyFont="1" applyBorder="1" applyAlignment="1">
      <alignment horizontal="center" vertical="top"/>
    </xf>
    <xf numFmtId="0" fontId="46" fillId="0" borderId="71" xfId="4" applyFont="1" applyBorder="1" applyAlignment="1">
      <alignment horizontal="left" vertical="top" wrapText="1"/>
    </xf>
    <xf numFmtId="0" fontId="52" fillId="0" borderId="71" xfId="4" applyFont="1" applyBorder="1" applyAlignment="1">
      <alignment horizontal="left" wrapText="1"/>
    </xf>
    <xf numFmtId="0" fontId="46" fillId="3" borderId="71" xfId="4" applyFont="1" applyFill="1" applyBorder="1" applyAlignment="1">
      <alignment horizontal="left" vertical="top" wrapText="1"/>
    </xf>
    <xf numFmtId="0" fontId="47" fillId="3" borderId="72" xfId="4" applyFont="1" applyFill="1" applyBorder="1" applyAlignment="1">
      <alignment horizontal="center" vertical="top"/>
    </xf>
    <xf numFmtId="0" fontId="52" fillId="3" borderId="71" xfId="4" applyFont="1" applyFill="1" applyBorder="1" applyAlignment="1">
      <alignment horizontal="left" wrapText="1"/>
    </xf>
    <xf numFmtId="0" fontId="47" fillId="3" borderId="71" xfId="4" applyFont="1" applyFill="1" applyBorder="1" applyAlignment="1">
      <alignment horizontal="right" vertical="top"/>
    </xf>
    <xf numFmtId="0" fontId="47" fillId="0" borderId="72" xfId="4" applyFont="1" applyBorder="1" applyAlignment="1">
      <alignment horizontal="left" vertical="top" wrapText="1"/>
    </xf>
    <xf numFmtId="0" fontId="52" fillId="3" borderId="72" xfId="4" applyFont="1" applyFill="1" applyBorder="1" applyAlignment="1">
      <alignment horizontal="left" wrapText="1"/>
    </xf>
    <xf numFmtId="4" fontId="0" fillId="0" borderId="72" xfId="0" applyNumberFormat="1" applyBorder="1" applyAlignment="1">
      <alignment horizontal="center"/>
    </xf>
    <xf numFmtId="4" fontId="6" fillId="0" borderId="72" xfId="0" applyNumberFormat="1" applyFont="1" applyBorder="1"/>
    <xf numFmtId="4" fontId="7" fillId="0" borderId="72" xfId="0" applyNumberFormat="1" applyFont="1" applyBorder="1"/>
    <xf numFmtId="4" fontId="8" fillId="0" borderId="72" xfId="0" applyNumberFormat="1" applyFont="1" applyBorder="1" applyAlignment="1">
      <alignment horizontal="right"/>
    </xf>
    <xf numFmtId="4" fontId="9" fillId="0" borderId="72" xfId="0" applyNumberFormat="1" applyFont="1" applyBorder="1"/>
    <xf numFmtId="4" fontId="9" fillId="0" borderId="72" xfId="0" applyNumberFormat="1" applyFont="1" applyBorder="1" applyAlignment="1">
      <alignment horizontal="right"/>
    </xf>
    <xf numFmtId="4" fontId="10" fillId="0" borderId="72" xfId="0" applyNumberFormat="1" applyFont="1" applyBorder="1"/>
    <xf numFmtId="4" fontId="0" fillId="0" borderId="72" xfId="0" applyNumberFormat="1" applyBorder="1"/>
    <xf numFmtId="4" fontId="8" fillId="0" borderId="72" xfId="0" applyNumberFormat="1" applyFont="1" applyBorder="1"/>
    <xf numFmtId="4" fontId="11" fillId="0" borderId="72" xfId="0" applyNumberFormat="1" applyFont="1" applyBorder="1" applyAlignment="1">
      <alignment horizontal="right"/>
    </xf>
    <xf numFmtId="43" fontId="7" fillId="0" borderId="71" xfId="0" applyNumberFormat="1" applyFont="1" applyBorder="1"/>
    <xf numFmtId="4" fontId="14" fillId="0" borderId="72" xfId="0" applyNumberFormat="1" applyFont="1" applyBorder="1"/>
    <xf numFmtId="4" fontId="5" fillId="0" borderId="72" xfId="0" applyNumberFormat="1" applyFont="1" applyBorder="1"/>
    <xf numFmtId="4" fontId="15" fillId="2" borderId="72" xfId="0" applyNumberFormat="1" applyFont="1" applyFill="1" applyBorder="1" applyAlignment="1">
      <alignment horizontal="center"/>
    </xf>
    <xf numFmtId="4" fontId="22" fillId="2" borderId="72" xfId="0" applyNumberFormat="1" applyFont="1" applyFill="1" applyBorder="1"/>
    <xf numFmtId="4" fontId="24" fillId="3" borderId="72" xfId="0" applyNumberFormat="1" applyFont="1" applyFill="1" applyBorder="1" applyAlignment="1">
      <alignment horizontal="left"/>
    </xf>
    <xf numFmtId="0" fontId="10" fillId="0" borderId="71" xfId="0" applyFont="1" applyBorder="1"/>
    <xf numFmtId="0" fontId="10" fillId="2" borderId="72" xfId="0" applyFont="1" applyFill="1" applyBorder="1"/>
    <xf numFmtId="4" fontId="10" fillId="0" borderId="71" xfId="0" applyNumberFormat="1" applyFont="1" applyBorder="1"/>
    <xf numFmtId="164" fontId="10" fillId="0" borderId="71" xfId="0" applyNumberFormat="1" applyFont="1" applyBorder="1"/>
    <xf numFmtId="4" fontId="7" fillId="0" borderId="71" xfId="0" applyNumberFormat="1" applyFont="1" applyBorder="1"/>
    <xf numFmtId="43" fontId="10" fillId="0" borderId="72" xfId="0" applyNumberFormat="1" applyFont="1" applyBorder="1"/>
    <xf numFmtId="164" fontId="10" fillId="0" borderId="72" xfId="0" applyNumberFormat="1" applyFont="1" applyBorder="1"/>
    <xf numFmtId="0" fontId="71" fillId="10" borderId="72" xfId="8" applyFont="1" applyFill="1" applyBorder="1" applyAlignment="1">
      <alignment vertical="center" wrapText="1"/>
    </xf>
    <xf numFmtId="0" fontId="7" fillId="0" borderId="72" xfId="0" applyFont="1" applyBorder="1" applyAlignment="1">
      <alignment horizontal="center"/>
    </xf>
    <xf numFmtId="4" fontId="73" fillId="0" borderId="72" xfId="0" applyNumberFormat="1" applyFont="1" applyBorder="1"/>
    <xf numFmtId="4" fontId="13" fillId="0" borderId="72" xfId="0" applyNumberFormat="1" applyFont="1" applyBorder="1"/>
    <xf numFmtId="4" fontId="7" fillId="0" borderId="72" xfId="0" applyNumberFormat="1" applyFont="1" applyBorder="1" applyAlignment="1">
      <alignment wrapText="1"/>
    </xf>
    <xf numFmtId="4" fontId="7" fillId="0" borderId="72" xfId="0" applyNumberFormat="1" applyFont="1" applyBorder="1" applyAlignment="1">
      <alignment horizontal="left" vertical="center"/>
    </xf>
    <xf numFmtId="0" fontId="34" fillId="0" borderId="73" xfId="2" applyFont="1" applyBorder="1" applyAlignment="1">
      <alignment horizontal="right" vertical="top" wrapText="1"/>
    </xf>
    <xf numFmtId="4" fontId="35" fillId="0" borderId="74" xfId="0" applyNumberFormat="1" applyFont="1" applyBorder="1" applyAlignment="1">
      <alignment horizontal="center" vertical="top" wrapText="1"/>
    </xf>
    <xf numFmtId="41" fontId="35" fillId="0" borderId="74" xfId="0" applyNumberFormat="1" applyFont="1" applyBorder="1" applyAlignment="1">
      <alignment horizontal="center" vertical="top" wrapText="1"/>
    </xf>
    <xf numFmtId="166" fontId="35" fillId="0" borderId="74" xfId="0" applyNumberFormat="1" applyFont="1" applyBorder="1" applyAlignment="1">
      <alignment horizontal="center" vertical="top" wrapText="1"/>
    </xf>
    <xf numFmtId="0" fontId="30" fillId="0" borderId="75" xfId="2" applyFont="1" applyBorder="1" applyAlignment="1">
      <alignment horizontal="center" vertical="top" wrapText="1"/>
    </xf>
    <xf numFmtId="0" fontId="57" fillId="0" borderId="76" xfId="0" quotePrefix="1" applyFont="1" applyBorder="1" applyAlignment="1">
      <alignment horizontal="left" vertical="top" wrapText="1" indent="3"/>
    </xf>
    <xf numFmtId="0" fontId="47" fillId="0" borderId="73" xfId="2" applyFont="1" applyBorder="1" applyAlignment="1">
      <alignment horizontal="center" vertical="top"/>
    </xf>
    <xf numFmtId="0" fontId="47" fillId="0" borderId="73" xfId="2" applyFont="1" applyBorder="1" applyAlignment="1">
      <alignment horizontal="right" vertical="top"/>
    </xf>
    <xf numFmtId="0" fontId="40" fillId="0" borderId="73" xfId="2" applyFont="1" applyBorder="1" applyAlignment="1">
      <alignment horizontal="center" vertical="top"/>
    </xf>
    <xf numFmtId="0" fontId="40" fillId="0" borderId="73" xfId="2" applyFont="1" applyBorder="1" applyAlignment="1">
      <alignment horizontal="right" vertical="top"/>
    </xf>
    <xf numFmtId="0" fontId="48" fillId="9" borderId="73" xfId="2" applyFont="1" applyFill="1" applyBorder="1" applyAlignment="1">
      <alignment horizontal="right" vertical="top"/>
    </xf>
    <xf numFmtId="0" fontId="37" fillId="7" borderId="73" xfId="2" applyFont="1" applyFill="1" applyBorder="1" applyAlignment="1">
      <alignment horizontal="right" vertical="top"/>
    </xf>
    <xf numFmtId="4" fontId="37" fillId="7" borderId="74" xfId="0" applyNumberFormat="1" applyFont="1" applyFill="1" applyBorder="1" applyAlignment="1">
      <alignment horizontal="center" vertical="top" wrapText="1"/>
    </xf>
    <xf numFmtId="4" fontId="37" fillId="7" borderId="74" xfId="2" applyNumberFormat="1" applyFont="1" applyFill="1" applyBorder="1" applyAlignment="1">
      <alignment horizontal="center" vertical="top" wrapText="1"/>
    </xf>
    <xf numFmtId="164" fontId="37" fillId="7" borderId="74" xfId="2" applyNumberFormat="1" applyFont="1" applyFill="1" applyBorder="1" applyAlignment="1">
      <alignment horizontal="center" vertical="top" wrapText="1"/>
    </xf>
    <xf numFmtId="0" fontId="47" fillId="0" borderId="73" xfId="4" applyFont="1" applyBorder="1" applyAlignment="1">
      <alignment horizontal="center" vertical="top"/>
    </xf>
    <xf numFmtId="0" fontId="47" fillId="0" borderId="77" xfId="4" applyFont="1" applyBorder="1" applyAlignment="1">
      <alignment horizontal="right" vertical="top"/>
    </xf>
    <xf numFmtId="0" fontId="40" fillId="0" borderId="73" xfId="4" applyFont="1" applyBorder="1" applyAlignment="1">
      <alignment horizontal="center" vertical="top"/>
    </xf>
    <xf numFmtId="0" fontId="40" fillId="0" borderId="77" xfId="4" applyFont="1" applyBorder="1" applyAlignment="1">
      <alignment horizontal="right" vertical="top"/>
    </xf>
    <xf numFmtId="0" fontId="48" fillId="9" borderId="77" xfId="4" applyFont="1" applyFill="1" applyBorder="1" applyAlignment="1">
      <alignment horizontal="right" vertical="top"/>
    </xf>
    <xf numFmtId="0" fontId="37" fillId="7" borderId="77" xfId="4" applyFont="1" applyFill="1" applyBorder="1" applyAlignment="1">
      <alignment horizontal="right" vertical="top"/>
    </xf>
    <xf numFmtId="4" fontId="37" fillId="7" borderId="74" xfId="4" applyNumberFormat="1" applyFont="1" applyFill="1" applyBorder="1" applyAlignment="1">
      <alignment horizontal="center" vertical="top" wrapText="1"/>
    </xf>
    <xf numFmtId="164" fontId="37" fillId="7" borderId="74" xfId="4" applyNumberFormat="1" applyFont="1" applyFill="1" applyBorder="1" applyAlignment="1">
      <alignment horizontal="center" vertical="top" wrapText="1"/>
    </xf>
    <xf numFmtId="171" fontId="37" fillId="7" borderId="74" xfId="5" applyNumberFormat="1" applyFont="1" applyFill="1" applyBorder="1" applyAlignment="1">
      <alignment horizontal="center" vertical="top" wrapText="1"/>
    </xf>
    <xf numFmtId="0" fontId="7" fillId="0" borderId="76" xfId="0" applyFont="1" applyBorder="1" applyAlignment="1">
      <alignment horizontal="center"/>
    </xf>
    <xf numFmtId="0" fontId="10" fillId="0" borderId="77" xfId="0" applyFont="1" applyBorder="1"/>
    <xf numFmtId="4" fontId="7" fillId="0" borderId="75" xfId="0" applyNumberFormat="1" applyFont="1" applyBorder="1" applyAlignment="1">
      <alignment horizontal="center"/>
    </xf>
    <xf numFmtId="0" fontId="7" fillId="0" borderId="76" xfId="0" applyFont="1" applyBorder="1"/>
    <xf numFmtId="0" fontId="7" fillId="0" borderId="75" xfId="0" applyFont="1" applyBorder="1"/>
    <xf numFmtId="4" fontId="7" fillId="0" borderId="76" xfId="0" applyNumberFormat="1" applyFont="1" applyBorder="1"/>
    <xf numFmtId="4" fontId="10" fillId="0" borderId="75" xfId="0" applyNumberFormat="1" applyFont="1" applyBorder="1"/>
    <xf numFmtId="4" fontId="10" fillId="0" borderId="76" xfId="0" applyNumberFormat="1" applyFont="1" applyBorder="1"/>
    <xf numFmtId="4" fontId="10" fillId="10" borderId="76" xfId="0" applyNumberFormat="1" applyFont="1" applyFill="1" applyBorder="1"/>
    <xf numFmtId="4" fontId="7" fillId="10" borderId="76" xfId="0" applyNumberFormat="1" applyFont="1" applyFill="1" applyBorder="1"/>
    <xf numFmtId="4" fontId="10" fillId="10" borderId="75" xfId="0" applyNumberFormat="1" applyFont="1" applyFill="1" applyBorder="1"/>
    <xf numFmtId="0" fontId="10" fillId="0" borderId="76" xfId="0" applyFont="1" applyBorder="1"/>
    <xf numFmtId="0" fontId="10" fillId="0" borderId="75" xfId="0" applyFont="1" applyBorder="1"/>
    <xf numFmtId="164" fontId="7" fillId="0" borderId="76" xfId="0" applyNumberFormat="1" applyFont="1" applyBorder="1"/>
    <xf numFmtId="0" fontId="71" fillId="0" borderId="78" xfId="0" applyFont="1" applyBorder="1" applyAlignment="1">
      <alignment horizontal="center" vertical="center"/>
    </xf>
    <xf numFmtId="4" fontId="71" fillId="0" borderId="79" xfId="0" applyNumberFormat="1" applyFont="1" applyBorder="1" applyAlignment="1">
      <alignment vertical="center"/>
    </xf>
    <xf numFmtId="0" fontId="76" fillId="0" borderId="77" xfId="8" applyFont="1" applyBorder="1"/>
    <xf numFmtId="0" fontId="77" fillId="0" borderId="77" xfId="8" applyFont="1" applyBorder="1"/>
    <xf numFmtId="0" fontId="17" fillId="0" borderId="77" xfId="8" applyFont="1" applyBorder="1"/>
    <xf numFmtId="4" fontId="7" fillId="0" borderId="80" xfId="12" applyNumberFormat="1" applyFont="1" applyBorder="1" applyAlignment="1">
      <alignment horizontal="center" vertical="center"/>
    </xf>
    <xf numFmtId="0" fontId="52" fillId="3" borderId="81" xfId="2" applyFont="1" applyFill="1" applyBorder="1" applyAlignment="1">
      <alignment horizontal="left" vertical="top" wrapText="1" indent="2"/>
    </xf>
    <xf numFmtId="0" fontId="46" fillId="3" borderId="81" xfId="2" applyFont="1" applyFill="1" applyBorder="1" applyAlignment="1">
      <alignment horizontal="left" vertical="top" wrapText="1" indent="4"/>
    </xf>
    <xf numFmtId="0" fontId="48" fillId="9" borderId="81" xfId="2" applyFont="1" applyFill="1" applyBorder="1" applyAlignment="1">
      <alignment horizontal="center" vertical="top"/>
    </xf>
    <xf numFmtId="0" fontId="43" fillId="9" borderId="81" xfId="2" applyFont="1" applyFill="1" applyBorder="1" applyAlignment="1">
      <alignment horizontal="left" vertical="top" indent="1"/>
    </xf>
    <xf numFmtId="0" fontId="43" fillId="9" borderId="81" xfId="2" applyFont="1" applyFill="1" applyBorder="1" applyAlignment="1">
      <alignment horizontal="left" vertical="top" wrapText="1" indent="1"/>
    </xf>
    <xf numFmtId="0" fontId="47" fillId="0" borderId="81" xfId="2" applyFont="1" applyBorder="1" applyAlignment="1">
      <alignment horizontal="center" vertical="top"/>
    </xf>
    <xf numFmtId="0" fontId="52" fillId="0" borderId="81" xfId="2" applyFont="1" applyBorder="1" applyAlignment="1">
      <alignment horizontal="left" wrapText="1" indent="2"/>
    </xf>
    <xf numFmtId="0" fontId="48" fillId="9" borderId="81" xfId="4" applyFont="1" applyFill="1" applyBorder="1" applyAlignment="1">
      <alignment horizontal="center" vertical="top"/>
    </xf>
    <xf numFmtId="0" fontId="43" fillId="9" borderId="81" xfId="4" applyFont="1" applyFill="1" applyBorder="1" applyAlignment="1">
      <alignment horizontal="left" vertical="top" wrapText="1"/>
    </xf>
    <xf numFmtId="0" fontId="48" fillId="9" borderId="82" xfId="4" applyFont="1" applyFill="1" applyBorder="1" applyAlignment="1">
      <alignment horizontal="right" vertical="top"/>
    </xf>
    <xf numFmtId="0" fontId="47" fillId="0" borderId="81" xfId="4" applyFont="1" applyBorder="1" applyAlignment="1">
      <alignment horizontal="center" vertical="top"/>
    </xf>
    <xf numFmtId="0" fontId="52" fillId="0" borderId="81" xfId="4" applyFont="1" applyBorder="1" applyAlignment="1">
      <alignment horizontal="left" wrapText="1"/>
    </xf>
    <xf numFmtId="0" fontId="47" fillId="0" borderId="82" xfId="4" applyFont="1" applyBorder="1" applyAlignment="1">
      <alignment horizontal="right" vertical="top"/>
    </xf>
    <xf numFmtId="4" fontId="0" fillId="2" borderId="82" xfId="0" applyNumberFormat="1" applyFill="1" applyBorder="1" applyAlignment="1">
      <alignment horizontal="center"/>
    </xf>
    <xf numFmtId="4" fontId="0" fillId="0" borderId="80" xfId="0" applyNumberFormat="1" applyBorder="1"/>
    <xf numFmtId="0" fontId="7" fillId="0" borderId="82" xfId="0" applyFont="1" applyBorder="1" applyAlignment="1">
      <alignment horizontal="center"/>
    </xf>
    <xf numFmtId="1" fontId="7" fillId="0" borderId="82" xfId="0" applyNumberFormat="1" applyFont="1" applyBorder="1" applyAlignment="1">
      <alignment horizontal="center"/>
    </xf>
    <xf numFmtId="0" fontId="7" fillId="0" borderId="81" xfId="0" applyFont="1" applyBorder="1" applyAlignment="1">
      <alignment horizontal="left"/>
    </xf>
    <xf numFmtId="0" fontId="10" fillId="0" borderId="80" xfId="0" applyFont="1" applyBorder="1"/>
    <xf numFmtId="0" fontId="14" fillId="0" borderId="82" xfId="0" applyFont="1" applyBorder="1" applyAlignment="1">
      <alignment horizontal="center"/>
    </xf>
    <xf numFmtId="4" fontId="14" fillId="0" borderId="82" xfId="0" applyNumberFormat="1" applyFont="1" applyBorder="1" applyAlignment="1">
      <alignment horizontal="center"/>
    </xf>
    <xf numFmtId="4" fontId="10" fillId="0" borderId="80" xfId="0" applyNumberFormat="1" applyFont="1" applyBorder="1"/>
    <xf numFmtId="4" fontId="10" fillId="0" borderId="81" xfId="0" applyNumberFormat="1" applyFont="1" applyBorder="1"/>
    <xf numFmtId="4" fontId="10" fillId="0" borderId="83" xfId="0" applyNumberFormat="1" applyFont="1" applyBorder="1"/>
    <xf numFmtId="4" fontId="10" fillId="10" borderId="83" xfId="0" applyNumberFormat="1" applyFont="1" applyFill="1" applyBorder="1"/>
    <xf numFmtId="4" fontId="10" fillId="10" borderId="81" xfId="0" applyNumberFormat="1" applyFont="1" applyFill="1" applyBorder="1"/>
    <xf numFmtId="164" fontId="10" fillId="0" borderId="81" xfId="0" applyNumberFormat="1" applyFont="1" applyBorder="1"/>
    <xf numFmtId="0" fontId="71" fillId="0" borderId="80" xfId="0" applyFont="1" applyBorder="1" applyAlignment="1">
      <alignment horizontal="center" vertical="center" wrapText="1"/>
    </xf>
    <xf numFmtId="0" fontId="71" fillId="10" borderId="80" xfId="0" applyFont="1" applyFill="1" applyBorder="1" applyAlignment="1">
      <alignment vertical="center" wrapText="1"/>
    </xf>
    <xf numFmtId="4" fontId="71" fillId="10" borderId="80" xfId="0" applyNumberFormat="1" applyFont="1" applyFill="1" applyBorder="1" applyAlignment="1">
      <alignment vertical="center"/>
    </xf>
    <xf numFmtId="0" fontId="71" fillId="2" borderId="80" xfId="0" applyFont="1" applyFill="1" applyBorder="1" applyAlignment="1">
      <alignment vertical="center" wrapText="1"/>
    </xf>
    <xf numFmtId="4" fontId="71" fillId="2" borderId="80" xfId="0" applyNumberFormat="1" applyFont="1" applyFill="1" applyBorder="1" applyAlignment="1">
      <alignment vertical="center"/>
    </xf>
    <xf numFmtId="0" fontId="75" fillId="4" borderId="82" xfId="8" applyFont="1" applyFill="1" applyBorder="1"/>
    <xf numFmtId="0" fontId="75" fillId="4" borderId="82" xfId="8" applyFont="1" applyFill="1" applyBorder="1" applyAlignment="1">
      <alignment horizontal="center"/>
    </xf>
    <xf numFmtId="0" fontId="7" fillId="13" borderId="82" xfId="12" applyFont="1" applyFill="1" applyBorder="1" applyAlignment="1">
      <alignment horizontal="center" vertical="center" wrapText="1"/>
    </xf>
    <xf numFmtId="176" fontId="7" fillId="13" borderId="82" xfId="12" applyNumberFormat="1" applyFont="1" applyFill="1" applyBorder="1" applyAlignment="1">
      <alignment horizontal="center" vertical="center" wrapText="1"/>
    </xf>
    <xf numFmtId="178" fontId="36" fillId="6" borderId="17" xfId="5" applyNumberFormat="1" applyFont="1" applyFill="1" applyBorder="1" applyAlignment="1">
      <alignment horizontal="center" vertical="top" wrapText="1"/>
    </xf>
    <xf numFmtId="178" fontId="37" fillId="7" borderId="17" xfId="5" applyNumberFormat="1" applyFont="1" applyFill="1" applyBorder="1" applyAlignment="1">
      <alignment horizontal="center" vertical="top" wrapText="1"/>
    </xf>
    <xf numFmtId="178" fontId="48" fillId="9" borderId="17" xfId="5" applyNumberFormat="1" applyFont="1" applyFill="1" applyBorder="1" applyAlignment="1">
      <alignment horizontal="center" vertical="top" wrapText="1"/>
    </xf>
    <xf numFmtId="178" fontId="62" fillId="0" borderId="17" xfId="5" applyNumberFormat="1" applyFont="1" applyBorder="1" applyAlignment="1">
      <alignment horizontal="center"/>
    </xf>
    <xf numFmtId="0" fontId="33" fillId="0" borderId="84" xfId="2" quotePrefix="1" applyFont="1" applyBorder="1" applyAlignment="1">
      <alignment horizontal="left" vertical="top" wrapText="1"/>
    </xf>
    <xf numFmtId="0" fontId="47" fillId="0" borderId="84" xfId="2" applyFont="1" applyBorder="1" applyAlignment="1">
      <alignment horizontal="center" vertical="top"/>
    </xf>
    <xf numFmtId="0" fontId="52" fillId="0" borderId="84" xfId="2" applyFont="1" applyBorder="1" applyAlignment="1">
      <alignment horizontal="left" vertical="top" wrapText="1" indent="2"/>
    </xf>
    <xf numFmtId="0" fontId="40" fillId="0" borderId="84" xfId="2" applyFont="1" applyBorder="1" applyAlignment="1">
      <alignment horizontal="center" vertical="top"/>
    </xf>
    <xf numFmtId="0" fontId="46" fillId="0" borderId="84" xfId="2" applyFont="1" applyBorder="1" applyAlignment="1">
      <alignment horizontal="left" vertical="top" wrapText="1" indent="4"/>
    </xf>
    <xf numFmtId="0" fontId="47" fillId="0" borderId="84" xfId="4" applyFont="1" applyBorder="1" applyAlignment="1">
      <alignment horizontal="center" vertical="top"/>
    </xf>
    <xf numFmtId="0" fontId="52" fillId="0" borderId="84" xfId="4" applyFont="1" applyBorder="1" applyAlignment="1">
      <alignment horizontal="left" vertical="top" wrapText="1"/>
    </xf>
    <xf numFmtId="0" fontId="40" fillId="0" borderId="84" xfId="4" applyFont="1" applyBorder="1" applyAlignment="1">
      <alignment horizontal="center" vertical="top"/>
    </xf>
    <xf numFmtId="0" fontId="46" fillId="0" borderId="84" xfId="4" applyFont="1" applyBorder="1" applyAlignment="1">
      <alignment horizontal="left" vertical="top" wrapText="1"/>
    </xf>
    <xf numFmtId="0" fontId="10" fillId="0" borderId="84" xfId="0" applyFont="1" applyBorder="1"/>
    <xf numFmtId="4" fontId="10" fillId="0" borderId="85" xfId="0" applyNumberFormat="1" applyFont="1" applyBorder="1"/>
    <xf numFmtId="0" fontId="10" fillId="0" borderId="85" xfId="0" applyFont="1" applyBorder="1"/>
    <xf numFmtId="0" fontId="10" fillId="0" borderId="86" xfId="0" applyFont="1" applyBorder="1"/>
    <xf numFmtId="4" fontId="71" fillId="0" borderId="86" xfId="0" applyNumberFormat="1" applyFont="1" applyBorder="1" applyAlignment="1">
      <alignment vertical="center"/>
    </xf>
    <xf numFmtId="164" fontId="71" fillId="0" borderId="86" xfId="3" applyNumberFormat="1" applyFont="1" applyBorder="1" applyAlignment="1">
      <alignment vertical="center"/>
    </xf>
    <xf numFmtId="0" fontId="17" fillId="0" borderId="85" xfId="8" applyFont="1" applyBorder="1"/>
    <xf numFmtId="164" fontId="7" fillId="0" borderId="85" xfId="12" applyNumberFormat="1" applyFont="1" applyBorder="1" applyAlignment="1">
      <alignment horizontal="center" vertical="center"/>
    </xf>
    <xf numFmtId="0" fontId="10" fillId="0" borderId="87" xfId="12" applyBorder="1" applyAlignment="1">
      <alignment vertical="center" wrapText="1"/>
    </xf>
    <xf numFmtId="4" fontId="10" fillId="0" borderId="87" xfId="12" applyNumberFormat="1" applyBorder="1" applyAlignment="1">
      <alignment horizontal="center" vertical="center"/>
    </xf>
    <xf numFmtId="4" fontId="10" fillId="0" borderId="88" xfId="12" applyNumberFormat="1" applyBorder="1" applyAlignment="1">
      <alignment horizontal="center" vertical="center"/>
    </xf>
    <xf numFmtId="164" fontId="10" fillId="0" borderId="89" xfId="12" applyNumberFormat="1" applyBorder="1" applyAlignment="1">
      <alignment horizontal="center" vertical="center"/>
    </xf>
    <xf numFmtId="43" fontId="10" fillId="0" borderId="87" xfId="3" applyFont="1" applyBorder="1" applyAlignment="1">
      <alignment horizontal="center" vertical="center"/>
    </xf>
    <xf numFmtId="164" fontId="7" fillId="0" borderId="89" xfId="12" applyNumberFormat="1" applyFont="1" applyBorder="1" applyAlignment="1">
      <alignment horizontal="center" vertical="center"/>
    </xf>
    <xf numFmtId="164" fontId="10" fillId="0" borderId="90" xfId="12" applyNumberFormat="1" applyBorder="1" applyAlignment="1">
      <alignment horizontal="center" vertical="center"/>
    </xf>
    <xf numFmtId="0" fontId="7" fillId="13" borderId="89" xfId="12" applyFont="1" applyFill="1" applyBorder="1" applyAlignment="1">
      <alignment horizontal="center" vertical="center" wrapText="1"/>
    </xf>
    <xf numFmtId="176" fontId="7" fillId="13" borderId="89" xfId="12" applyNumberFormat="1" applyFont="1" applyFill="1" applyBorder="1" applyAlignment="1">
      <alignment horizontal="center" vertical="center" wrapText="1"/>
    </xf>
    <xf numFmtId="4" fontId="7" fillId="0" borderId="92" xfId="12" applyNumberFormat="1" applyFont="1" applyBorder="1" applyAlignment="1">
      <alignment horizontal="center" vertical="center"/>
    </xf>
    <xf numFmtId="176" fontId="7" fillId="0" borderId="93" xfId="12" applyNumberFormat="1" applyFont="1" applyBorder="1" applyAlignment="1">
      <alignment horizontal="center" vertical="center"/>
    </xf>
    <xf numFmtId="0" fontId="10" fillId="0" borderId="94" xfId="12" applyBorder="1" applyAlignment="1">
      <alignment vertical="center" wrapText="1"/>
    </xf>
    <xf numFmtId="4" fontId="10" fillId="0" borderId="94" xfId="12" applyNumberFormat="1" applyBorder="1" applyAlignment="1">
      <alignment horizontal="center" vertical="center"/>
    </xf>
    <xf numFmtId="176" fontId="10" fillId="0" borderId="95" xfId="12" applyNumberFormat="1" applyBorder="1" applyAlignment="1">
      <alignment horizontal="center" vertical="center"/>
    </xf>
    <xf numFmtId="164" fontId="10" fillId="0" borderId="94" xfId="12" applyNumberFormat="1" applyBorder="1" applyAlignment="1">
      <alignment horizontal="center" vertical="center"/>
    </xf>
    <xf numFmtId="4" fontId="0" fillId="0" borderId="94" xfId="0" applyNumberFormat="1" applyBorder="1" applyAlignment="1">
      <alignment vertical="center"/>
    </xf>
    <xf numFmtId="4" fontId="10" fillId="0" borderId="95" xfId="12" applyNumberFormat="1" applyBorder="1" applyAlignment="1">
      <alignment horizontal="center" vertical="center"/>
    </xf>
    <xf numFmtId="0" fontId="0" fillId="0" borderId="94" xfId="0" applyBorder="1" applyAlignment="1">
      <alignment vertical="center" wrapText="1"/>
    </xf>
    <xf numFmtId="0" fontId="26" fillId="4" borderId="9" xfId="2" applyFont="1" applyFill="1" applyBorder="1" applyAlignment="1">
      <alignment horizontal="center" vertical="center"/>
    </xf>
    <xf numFmtId="0" fontId="26" fillId="4" borderId="10" xfId="2" applyFont="1" applyFill="1" applyBorder="1" applyAlignment="1">
      <alignment horizontal="center" vertical="center"/>
    </xf>
    <xf numFmtId="0" fontId="26" fillId="4" borderId="15" xfId="2" applyFont="1" applyFill="1" applyBorder="1" applyAlignment="1">
      <alignment horizontal="center" vertical="center"/>
    </xf>
    <xf numFmtId="4" fontId="27" fillId="5" borderId="11" xfId="0" applyNumberFormat="1" applyFont="1" applyFill="1" applyBorder="1" applyAlignment="1">
      <alignment horizontal="center" vertical="center" wrapText="1"/>
    </xf>
    <xf numFmtId="4" fontId="27" fillId="5" borderId="17" xfId="0" applyNumberFormat="1" applyFont="1" applyFill="1" applyBorder="1" applyAlignment="1">
      <alignment horizontal="center" vertical="center" wrapText="1"/>
    </xf>
    <xf numFmtId="4" fontId="27" fillId="5" borderId="27" xfId="0" applyNumberFormat="1" applyFont="1" applyFill="1" applyBorder="1" applyAlignment="1">
      <alignment horizontal="center" vertical="center" wrapText="1"/>
    </xf>
    <xf numFmtId="4" fontId="28" fillId="4" borderId="12" xfId="0" applyNumberFormat="1" applyFont="1" applyFill="1" applyBorder="1" applyAlignment="1">
      <alignment horizontal="center" vertical="top"/>
    </xf>
    <xf numFmtId="4" fontId="28" fillId="4" borderId="13" xfId="0" applyNumberFormat="1" applyFont="1" applyFill="1" applyBorder="1" applyAlignment="1">
      <alignment horizontal="center" vertical="top"/>
    </xf>
    <xf numFmtId="4" fontId="28" fillId="4" borderId="14" xfId="0" applyNumberFormat="1" applyFont="1" applyFill="1" applyBorder="1" applyAlignment="1">
      <alignment horizontal="center" vertical="top"/>
    </xf>
    <xf numFmtId="4" fontId="15" fillId="5" borderId="12" xfId="0" applyNumberFormat="1" applyFont="1" applyFill="1" applyBorder="1" applyAlignment="1">
      <alignment horizontal="center" vertical="top"/>
    </xf>
    <xf numFmtId="4" fontId="15" fillId="5" borderId="13" xfId="0" applyNumberFormat="1" applyFont="1" applyFill="1" applyBorder="1" applyAlignment="1">
      <alignment horizontal="center" vertical="top"/>
    </xf>
    <xf numFmtId="4" fontId="15" fillId="5" borderId="14" xfId="0" applyNumberFormat="1" applyFont="1" applyFill="1" applyBorder="1" applyAlignment="1">
      <alignment horizontal="center" vertical="top"/>
    </xf>
    <xf numFmtId="164" fontId="7" fillId="5" borderId="9" xfId="0" applyNumberFormat="1" applyFont="1" applyFill="1" applyBorder="1" applyAlignment="1">
      <alignment horizontal="center" vertical="center" wrapText="1"/>
    </xf>
    <xf numFmtId="164" fontId="7" fillId="5" borderId="15" xfId="0" applyNumberFormat="1" applyFont="1" applyFill="1" applyBorder="1" applyAlignment="1">
      <alignment horizontal="center" vertical="center" wrapText="1"/>
    </xf>
    <xf numFmtId="164" fontId="7" fillId="5" borderId="16" xfId="0" applyNumberFormat="1" applyFont="1" applyFill="1" applyBorder="1" applyAlignment="1">
      <alignment horizontal="center" vertical="center" wrapText="1"/>
    </xf>
    <xf numFmtId="164" fontId="7" fillId="5" borderId="24" xfId="0" applyNumberFormat="1" applyFont="1" applyFill="1" applyBorder="1" applyAlignment="1">
      <alignment horizontal="center" vertical="center" wrapText="1"/>
    </xf>
    <xf numFmtId="0" fontId="26" fillId="4" borderId="16" xfId="2" applyFont="1" applyFill="1" applyBorder="1" applyAlignment="1">
      <alignment horizontal="center" vertical="center"/>
    </xf>
    <xf numFmtId="0" fontId="26" fillId="4" borderId="3" xfId="2" applyFont="1" applyFill="1" applyBorder="1" applyAlignment="1">
      <alignment horizontal="center" vertical="center"/>
    </xf>
    <xf numFmtId="0" fontId="26" fillId="4" borderId="24" xfId="2" applyFont="1" applyFill="1" applyBorder="1" applyAlignment="1">
      <alignment horizontal="center" vertical="center"/>
    </xf>
    <xf numFmtId="4" fontId="28" fillId="4" borderId="18" xfId="0" applyNumberFormat="1" applyFont="1" applyFill="1" applyBorder="1" applyAlignment="1">
      <alignment horizontal="center" vertical="top"/>
    </xf>
    <xf numFmtId="4" fontId="28" fillId="4" borderId="19" xfId="0" applyNumberFormat="1" applyFont="1" applyFill="1" applyBorder="1" applyAlignment="1">
      <alignment horizontal="center" vertical="top"/>
    </xf>
    <xf numFmtId="4" fontId="28" fillId="4" borderId="20" xfId="0" applyNumberFormat="1" applyFont="1" applyFill="1" applyBorder="1" applyAlignment="1">
      <alignment horizontal="center" vertical="top"/>
    </xf>
    <xf numFmtId="4" fontId="7" fillId="5" borderId="21" xfId="0" applyNumberFormat="1" applyFont="1" applyFill="1" applyBorder="1" applyAlignment="1">
      <alignment horizontal="center" vertical="center" wrapText="1"/>
    </xf>
    <xf numFmtId="4" fontId="7" fillId="5" borderId="25" xfId="0" applyNumberFormat="1" applyFont="1" applyFill="1" applyBorder="1" applyAlignment="1">
      <alignment horizontal="center" vertical="center" wrapText="1"/>
    </xf>
    <xf numFmtId="4" fontId="7" fillId="5" borderId="22" xfId="0" applyNumberFormat="1" applyFont="1" applyFill="1" applyBorder="1" applyAlignment="1">
      <alignment horizontal="center" vertical="center" wrapText="1"/>
    </xf>
    <xf numFmtId="4" fontId="7" fillId="5" borderId="31" xfId="0" applyNumberFormat="1" applyFont="1" applyFill="1" applyBorder="1" applyAlignment="1">
      <alignment horizontal="center" vertical="center" wrapText="1"/>
    </xf>
    <xf numFmtId="4" fontId="7" fillId="5" borderId="23" xfId="0" applyNumberFormat="1" applyFont="1" applyFill="1" applyBorder="1" applyAlignment="1">
      <alignment horizontal="center" vertical="center" wrapText="1"/>
    </xf>
    <xf numFmtId="4" fontId="7" fillId="5" borderId="32" xfId="0" applyNumberFormat="1" applyFont="1" applyFill="1" applyBorder="1" applyAlignment="1">
      <alignment horizontal="center" vertical="center" wrapText="1"/>
    </xf>
    <xf numFmtId="164" fontId="7" fillId="5" borderId="11" xfId="0" applyNumberFormat="1" applyFont="1" applyFill="1" applyBorder="1" applyAlignment="1">
      <alignment horizontal="center" vertical="center" wrapText="1"/>
    </xf>
    <xf numFmtId="164" fontId="7" fillId="5" borderId="27" xfId="0" applyNumberFormat="1" applyFont="1" applyFill="1" applyBorder="1" applyAlignment="1">
      <alignment horizontal="center" vertical="center" wrapText="1"/>
    </xf>
    <xf numFmtId="4" fontId="27" fillId="4" borderId="11" xfId="0" applyNumberFormat="1" applyFont="1" applyFill="1" applyBorder="1" applyAlignment="1">
      <alignment horizontal="center" vertical="center" wrapText="1"/>
    </xf>
    <xf numFmtId="4" fontId="27" fillId="4" borderId="17" xfId="0" applyNumberFormat="1" applyFont="1" applyFill="1" applyBorder="1" applyAlignment="1">
      <alignment horizontal="center" vertical="center" wrapText="1"/>
    </xf>
    <xf numFmtId="4" fontId="27" fillId="4" borderId="27" xfId="0" applyNumberFormat="1" applyFont="1" applyFill="1" applyBorder="1" applyAlignment="1">
      <alignment horizontal="center" vertical="center" wrapText="1"/>
    </xf>
    <xf numFmtId="4" fontId="15" fillId="5" borderId="9" xfId="0" applyNumberFormat="1" applyFont="1" applyFill="1" applyBorder="1" applyAlignment="1">
      <alignment horizontal="center" vertical="top"/>
    </xf>
    <xf numFmtId="4" fontId="15" fillId="5" borderId="10" xfId="0" applyNumberFormat="1" applyFont="1" applyFill="1" applyBorder="1" applyAlignment="1">
      <alignment horizontal="center" vertical="top"/>
    </xf>
    <xf numFmtId="4" fontId="15" fillId="5" borderId="15" xfId="0" applyNumberFormat="1" applyFont="1" applyFill="1" applyBorder="1" applyAlignment="1">
      <alignment horizontal="center" vertical="top"/>
    </xf>
    <xf numFmtId="4" fontId="7" fillId="5" borderId="11" xfId="0" applyNumberFormat="1" applyFont="1" applyFill="1" applyBorder="1" applyAlignment="1">
      <alignment horizontal="center" vertical="center" wrapText="1"/>
    </xf>
    <xf numFmtId="4" fontId="7" fillId="5" borderId="27" xfId="0" applyNumberFormat="1" applyFont="1" applyFill="1" applyBorder="1" applyAlignment="1">
      <alignment horizontal="center" vertical="center" wrapText="1"/>
    </xf>
    <xf numFmtId="0" fontId="26" fillId="4" borderId="38" xfId="2" applyFont="1" applyFill="1" applyBorder="1" applyAlignment="1">
      <alignment horizontal="center" vertical="center"/>
    </xf>
    <xf numFmtId="0" fontId="26" fillId="4" borderId="37" xfId="2" applyFont="1" applyFill="1" applyBorder="1" applyAlignment="1">
      <alignment horizontal="center" vertical="center"/>
    </xf>
    <xf numFmtId="0" fontId="26" fillId="4" borderId="39" xfId="2" applyFont="1" applyFill="1" applyBorder="1" applyAlignment="1">
      <alignment horizontal="center" vertical="center"/>
    </xf>
    <xf numFmtId="4" fontId="7" fillId="5" borderId="36" xfId="0" applyNumberFormat="1" applyFont="1" applyFill="1" applyBorder="1" applyAlignment="1">
      <alignment horizontal="center" vertical="center" wrapText="1"/>
    </xf>
    <xf numFmtId="4" fontId="7" fillId="5" borderId="38" xfId="0" applyNumberFormat="1" applyFont="1" applyFill="1" applyBorder="1" applyAlignment="1">
      <alignment horizontal="center" vertical="center" wrapText="1"/>
    </xf>
    <xf numFmtId="4" fontId="7" fillId="5" borderId="17" xfId="0" applyNumberFormat="1" applyFont="1" applyFill="1" applyBorder="1" applyAlignment="1">
      <alignment horizontal="center" vertical="center" wrapText="1"/>
    </xf>
    <xf numFmtId="0" fontId="26" fillId="4" borderId="36" xfId="2" applyFont="1" applyFill="1" applyBorder="1" applyAlignment="1">
      <alignment horizontal="center" vertical="center"/>
    </xf>
    <xf numFmtId="0" fontId="26" fillId="4" borderId="0" xfId="2" applyFont="1" applyFill="1" applyAlignment="1">
      <alignment horizontal="center" vertical="center"/>
    </xf>
    <xf numFmtId="164" fontId="7" fillId="5" borderId="17" xfId="0" applyNumberFormat="1" applyFont="1" applyFill="1" applyBorder="1" applyAlignment="1">
      <alignment horizontal="center" vertical="center" wrapText="1"/>
    </xf>
    <xf numFmtId="164" fontId="7" fillId="5" borderId="40" xfId="0" applyNumberFormat="1" applyFont="1" applyFill="1" applyBorder="1" applyAlignment="1">
      <alignment horizontal="center" vertical="center" wrapText="1"/>
    </xf>
    <xf numFmtId="164" fontId="7" fillId="5" borderId="32" xfId="0" applyNumberFormat="1" applyFont="1" applyFill="1" applyBorder="1" applyAlignment="1">
      <alignment horizontal="center" vertical="center" wrapText="1"/>
    </xf>
    <xf numFmtId="0" fontId="26" fillId="4" borderId="47" xfId="4" applyFont="1" applyFill="1" applyBorder="1" applyAlignment="1">
      <alignment horizontal="center" vertical="center"/>
    </xf>
    <xf numFmtId="0" fontId="26" fillId="4" borderId="48" xfId="4" applyFont="1" applyFill="1" applyBorder="1" applyAlignment="1">
      <alignment horizontal="center" vertical="center"/>
    </xf>
    <xf numFmtId="4" fontId="27" fillId="4" borderId="11" xfId="4" applyNumberFormat="1" applyFont="1" applyFill="1" applyBorder="1" applyAlignment="1">
      <alignment horizontal="center" vertical="center" wrapText="1"/>
    </xf>
    <xf numFmtId="4" fontId="27" fillId="4" borderId="17" xfId="4" applyNumberFormat="1" applyFont="1" applyFill="1" applyBorder="1" applyAlignment="1">
      <alignment horizontal="center" vertical="center" wrapText="1"/>
    </xf>
    <xf numFmtId="4" fontId="27" fillId="4" borderId="27" xfId="4" applyNumberFormat="1" applyFont="1" applyFill="1" applyBorder="1" applyAlignment="1">
      <alignment horizontal="center" vertical="center" wrapText="1"/>
    </xf>
    <xf numFmtId="164" fontId="26" fillId="4" borderId="9" xfId="4" applyNumberFormat="1" applyFont="1" applyFill="1" applyBorder="1" applyAlignment="1">
      <alignment horizontal="center" vertical="center" wrapText="1"/>
    </xf>
    <xf numFmtId="164" fontId="26" fillId="4" borderId="15" xfId="4" applyNumberFormat="1" applyFont="1" applyFill="1" applyBorder="1" applyAlignment="1">
      <alignment horizontal="center" vertical="center" wrapText="1"/>
    </xf>
    <xf numFmtId="164" fontId="26" fillId="4" borderId="38" xfId="4" applyNumberFormat="1" applyFont="1" applyFill="1" applyBorder="1" applyAlignment="1">
      <alignment horizontal="center" vertical="center" wrapText="1"/>
    </xf>
    <xf numFmtId="164" fontId="26" fillId="4" borderId="39" xfId="4" applyNumberFormat="1" applyFont="1" applyFill="1" applyBorder="1" applyAlignment="1">
      <alignment horizontal="center" vertical="center" wrapText="1"/>
    </xf>
    <xf numFmtId="0" fontId="26" fillId="4" borderId="49" xfId="4" applyFont="1" applyFill="1" applyBorder="1" applyAlignment="1">
      <alignment horizontal="center" vertical="center" wrapText="1"/>
    </xf>
    <xf numFmtId="0" fontId="26" fillId="4" borderId="50" xfId="4" applyFont="1" applyFill="1" applyBorder="1" applyAlignment="1">
      <alignment horizontal="center" vertical="center" wrapText="1"/>
    </xf>
    <xf numFmtId="0" fontId="26" fillId="4" borderId="55" xfId="4" applyFont="1" applyFill="1" applyBorder="1" applyAlignment="1">
      <alignment horizontal="center" vertical="center" wrapText="1"/>
    </xf>
    <xf numFmtId="4" fontId="27" fillId="4" borderId="39" xfId="4" applyNumberFormat="1" applyFont="1" applyFill="1" applyBorder="1" applyAlignment="1">
      <alignment horizontal="center" vertical="center" wrapText="1"/>
    </xf>
    <xf numFmtId="4" fontId="3" fillId="2" borderId="84" xfId="0" applyNumberFormat="1" applyFont="1" applyFill="1" applyBorder="1" applyAlignment="1">
      <alignment horizontal="center"/>
    </xf>
    <xf numFmtId="4" fontId="3" fillId="2" borderId="80" xfId="0" applyNumberFormat="1" applyFont="1" applyFill="1" applyBorder="1" applyAlignment="1">
      <alignment horizontal="center"/>
    </xf>
    <xf numFmtId="4" fontId="0" fillId="0" borderId="80" xfId="0" applyNumberFormat="1" applyBorder="1" applyAlignment="1">
      <alignment horizontal="center"/>
    </xf>
    <xf numFmtId="4" fontId="0" fillId="0" borderId="85" xfId="0" applyNumberFormat="1" applyBorder="1" applyAlignment="1">
      <alignment horizontal="center"/>
    </xf>
    <xf numFmtId="4" fontId="4" fillId="2" borderId="72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" fontId="4" fillId="2" borderId="2" xfId="0" applyNumberFormat="1" applyFont="1" applyFill="1" applyBorder="1" applyAlignment="1">
      <alignment horizontal="center"/>
    </xf>
    <xf numFmtId="4" fontId="4" fillId="2" borderId="3" xfId="0" applyNumberFormat="1" applyFont="1" applyFill="1" applyBorder="1" applyAlignment="1">
      <alignment horizontal="center"/>
    </xf>
    <xf numFmtId="4" fontId="0" fillId="0" borderId="3" xfId="0" applyNumberFormat="1" applyBorder="1" applyAlignment="1">
      <alignment horizontal="center"/>
    </xf>
    <xf numFmtId="4" fontId="0" fillId="0" borderId="4" xfId="0" applyNumberFormat="1" applyBorder="1" applyAlignment="1">
      <alignment horizontal="center"/>
    </xf>
    <xf numFmtId="4" fontId="4" fillId="2" borderId="82" xfId="0" applyNumberFormat="1" applyFont="1" applyFill="1" applyBorder="1" applyAlignment="1">
      <alignment horizontal="center" vertical="center"/>
    </xf>
    <xf numFmtId="4" fontId="3" fillId="2" borderId="85" xfId="0" applyNumberFormat="1" applyFont="1" applyFill="1" applyBorder="1" applyAlignment="1">
      <alignment horizontal="center"/>
    </xf>
    <xf numFmtId="4" fontId="15" fillId="2" borderId="72" xfId="0" applyNumberFormat="1" applyFont="1" applyFill="1" applyBorder="1" applyAlignment="1">
      <alignment horizontal="center"/>
    </xf>
    <xf numFmtId="4" fontId="15" fillId="2" borderId="0" xfId="0" applyNumberFormat="1" applyFont="1" applyFill="1" applyAlignment="1">
      <alignment horizontal="center"/>
    </xf>
    <xf numFmtId="4" fontId="15" fillId="2" borderId="1" xfId="0" applyNumberFormat="1" applyFont="1" applyFill="1" applyBorder="1" applyAlignment="1">
      <alignment horizontal="center"/>
    </xf>
    <xf numFmtId="4" fontId="0" fillId="2" borderId="2" xfId="0" applyNumberFormat="1" applyFill="1" applyBorder="1" applyAlignment="1">
      <alignment horizontal="center"/>
    </xf>
    <xf numFmtId="4" fontId="0" fillId="2" borderId="3" xfId="0" applyNumberFormat="1" applyFill="1" applyBorder="1" applyAlignment="1">
      <alignment horizontal="center"/>
    </xf>
    <xf numFmtId="4" fontId="0" fillId="2" borderId="4" xfId="0" applyNumberFormat="1" applyFill="1" applyBorder="1" applyAlignment="1">
      <alignment horizontal="center"/>
    </xf>
    <xf numFmtId="4" fontId="21" fillId="2" borderId="84" xfId="0" applyNumberFormat="1" applyFont="1" applyFill="1" applyBorder="1" applyAlignment="1">
      <alignment horizontal="center"/>
    </xf>
    <xf numFmtId="4" fontId="21" fillId="2" borderId="80" xfId="0" applyNumberFormat="1" applyFont="1" applyFill="1" applyBorder="1" applyAlignment="1">
      <alignment horizontal="center"/>
    </xf>
    <xf numFmtId="4" fontId="21" fillId="2" borderId="85" xfId="0" applyNumberFormat="1" applyFont="1" applyFill="1" applyBorder="1" applyAlignment="1">
      <alignment horizontal="center"/>
    </xf>
    <xf numFmtId="4" fontId="21" fillId="2" borderId="72" xfId="0" applyNumberFormat="1" applyFont="1" applyFill="1" applyBorder="1" applyAlignment="1">
      <alignment horizontal="center"/>
    </xf>
    <xf numFmtId="4" fontId="21" fillId="2" borderId="0" xfId="0" applyNumberFormat="1" applyFont="1" applyFill="1" applyAlignment="1">
      <alignment horizontal="center"/>
    </xf>
    <xf numFmtId="4" fontId="21" fillId="2" borderId="1" xfId="0" applyNumberFormat="1" applyFont="1" applyFill="1" applyBorder="1" applyAlignment="1">
      <alignment horizontal="center"/>
    </xf>
    <xf numFmtId="4" fontId="22" fillId="2" borderId="1" xfId="0" applyNumberFormat="1" applyFont="1" applyFill="1" applyBorder="1"/>
    <xf numFmtId="4" fontId="23" fillId="2" borderId="2" xfId="0" applyNumberFormat="1" applyFont="1" applyFill="1" applyBorder="1" applyAlignment="1">
      <alignment horizontal="center"/>
    </xf>
    <xf numFmtId="4" fontId="23" fillId="2" borderId="3" xfId="0" applyNumberFormat="1" applyFont="1" applyFill="1" applyBorder="1" applyAlignment="1">
      <alignment horizontal="center"/>
    </xf>
    <xf numFmtId="4" fontId="23" fillId="2" borderId="4" xfId="0" applyNumberFormat="1" applyFont="1" applyFill="1" applyBorder="1" applyAlignment="1">
      <alignment horizontal="center"/>
    </xf>
    <xf numFmtId="0" fontId="3" fillId="2" borderId="54" xfId="0" applyFont="1" applyFill="1" applyBorder="1" applyAlignment="1">
      <alignment horizontal="center"/>
    </xf>
    <xf numFmtId="0" fontId="69" fillId="0" borderId="10" xfId="0" applyFont="1" applyBorder="1"/>
    <xf numFmtId="0" fontId="69" fillId="0" borderId="57" xfId="0" applyFont="1" applyBorder="1"/>
    <xf numFmtId="0" fontId="69" fillId="0" borderId="72" xfId="0" applyFont="1" applyBorder="1"/>
    <xf numFmtId="0" fontId="69" fillId="0" borderId="0" xfId="0" applyFont="1"/>
    <xf numFmtId="0" fontId="69" fillId="0" borderId="1" xfId="0" applyFont="1" applyBorder="1"/>
    <xf numFmtId="0" fontId="3" fillId="2" borderId="72" xfId="0" applyFont="1" applyFill="1" applyBorder="1" applyAlignment="1">
      <alignment horizontal="center"/>
    </xf>
    <xf numFmtId="0" fontId="69" fillId="0" borderId="26" xfId="0" applyFont="1" applyBorder="1"/>
    <xf numFmtId="0" fontId="69" fillId="0" borderId="37" xfId="0" applyFont="1" applyBorder="1"/>
    <xf numFmtId="0" fontId="69" fillId="0" borderId="58" xfId="0" applyFont="1" applyBorder="1"/>
    <xf numFmtId="0" fontId="7" fillId="0" borderId="81" xfId="0" applyFont="1" applyBorder="1" applyAlignment="1">
      <alignment horizontal="center"/>
    </xf>
    <xf numFmtId="0" fontId="7" fillId="0" borderId="76" xfId="0" applyFont="1" applyBorder="1" applyAlignment="1">
      <alignment horizontal="center"/>
    </xf>
    <xf numFmtId="0" fontId="7" fillId="0" borderId="75" xfId="0" applyFont="1" applyBorder="1" applyAlignment="1">
      <alignment horizontal="center"/>
    </xf>
    <xf numFmtId="0" fontId="7" fillId="0" borderId="36" xfId="0" applyFont="1" applyBorder="1" applyAlignment="1">
      <alignment horizontal="right"/>
    </xf>
    <xf numFmtId="0" fontId="7" fillId="0" borderId="0" xfId="0" applyFont="1" applyAlignment="1">
      <alignment horizontal="right"/>
    </xf>
    <xf numFmtId="0" fontId="7" fillId="0" borderId="1" xfId="0" applyFont="1" applyBorder="1" applyAlignment="1">
      <alignment horizontal="right"/>
    </xf>
    <xf numFmtId="0" fontId="7" fillId="10" borderId="12" xfId="0" applyFont="1" applyFill="1" applyBorder="1" applyAlignment="1">
      <alignment horizontal="right"/>
    </xf>
    <xf numFmtId="0" fontId="7" fillId="10" borderId="13" xfId="0" applyFont="1" applyFill="1" applyBorder="1" applyAlignment="1">
      <alignment horizontal="right"/>
    </xf>
    <xf numFmtId="0" fontId="7" fillId="10" borderId="61" xfId="0" applyFont="1" applyFill="1" applyBorder="1" applyAlignment="1">
      <alignment horizontal="right"/>
    </xf>
    <xf numFmtId="0" fontId="3" fillId="2" borderId="36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69" fillId="0" borderId="0" xfId="0" applyFont="1" applyAlignment="1">
      <alignment horizontal="center"/>
    </xf>
    <xf numFmtId="0" fontId="69" fillId="0" borderId="51" xfId="0" applyFont="1" applyBorder="1" applyAlignment="1">
      <alignment horizontal="center"/>
    </xf>
    <xf numFmtId="0" fontId="7" fillId="0" borderId="83" xfId="0" applyFont="1" applyBorder="1" applyAlignment="1">
      <alignment horizontal="center"/>
    </xf>
    <xf numFmtId="0" fontId="7" fillId="10" borderId="41" xfId="0" applyFont="1" applyFill="1" applyBorder="1" applyAlignment="1">
      <alignment horizontal="right"/>
    </xf>
    <xf numFmtId="0" fontId="7" fillId="10" borderId="76" xfId="0" applyFont="1" applyFill="1" applyBorder="1" applyAlignment="1">
      <alignment horizontal="right"/>
    </xf>
    <xf numFmtId="0" fontId="7" fillId="10" borderId="75" xfId="0" applyFont="1" applyFill="1" applyBorder="1" applyAlignment="1">
      <alignment horizontal="right"/>
    </xf>
    <xf numFmtId="0" fontId="72" fillId="2" borderId="12" xfId="0" applyFont="1" applyFill="1" applyBorder="1" applyAlignment="1">
      <alignment horizontal="left" vertical="center" wrapText="1"/>
    </xf>
    <xf numFmtId="0" fontId="72" fillId="2" borderId="13" xfId="0" applyFont="1" applyFill="1" applyBorder="1" applyAlignment="1">
      <alignment horizontal="left" vertical="center" wrapText="1"/>
    </xf>
    <xf numFmtId="0" fontId="7" fillId="2" borderId="12" xfId="0" applyFont="1" applyFill="1" applyBorder="1" applyAlignment="1">
      <alignment vertical="center"/>
    </xf>
    <xf numFmtId="0" fontId="7" fillId="2" borderId="13" xfId="0" applyFont="1" applyFill="1" applyBorder="1" applyAlignment="1">
      <alignment vertical="center"/>
    </xf>
    <xf numFmtId="0" fontId="7" fillId="2" borderId="14" xfId="0" applyFont="1" applyFill="1" applyBorder="1" applyAlignment="1">
      <alignment vertical="center"/>
    </xf>
    <xf numFmtId="0" fontId="72" fillId="2" borderId="12" xfId="0" applyFont="1" applyFill="1" applyBorder="1" applyAlignment="1">
      <alignment horizontal="center" vertical="center"/>
    </xf>
    <xf numFmtId="0" fontId="72" fillId="2" borderId="13" xfId="0" applyFont="1" applyFill="1" applyBorder="1" applyAlignment="1">
      <alignment horizontal="center" vertical="center"/>
    </xf>
    <xf numFmtId="0" fontId="72" fillId="2" borderId="14" xfId="0" applyFont="1" applyFill="1" applyBorder="1" applyAlignment="1">
      <alignment horizontal="center" vertical="center"/>
    </xf>
    <xf numFmtId="0" fontId="72" fillId="2" borderId="12" xfId="0" applyFont="1" applyFill="1" applyBorder="1" applyAlignment="1">
      <alignment horizontal="left" vertical="center"/>
    </xf>
    <xf numFmtId="0" fontId="72" fillId="2" borderId="14" xfId="0" applyFont="1" applyFill="1" applyBorder="1" applyAlignment="1">
      <alignment horizontal="left" vertical="center"/>
    </xf>
    <xf numFmtId="0" fontId="72" fillId="2" borderId="13" xfId="0" applyFont="1" applyFill="1" applyBorder="1" applyAlignment="1">
      <alignment horizontal="left" vertical="center"/>
    </xf>
    <xf numFmtId="0" fontId="72" fillId="2" borderId="12" xfId="0" applyFont="1" applyFill="1" applyBorder="1" applyAlignment="1">
      <alignment horizontal="left"/>
    </xf>
    <xf numFmtId="0" fontId="72" fillId="2" borderId="14" xfId="0" applyFont="1" applyFill="1" applyBorder="1" applyAlignment="1">
      <alignment horizontal="left"/>
    </xf>
    <xf numFmtId="0" fontId="7" fillId="2" borderId="12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70" xfId="0" applyFont="1" applyFill="1" applyBorder="1" applyAlignment="1">
      <alignment horizontal="center"/>
    </xf>
    <xf numFmtId="0" fontId="7" fillId="2" borderId="14" xfId="0" applyFont="1" applyFill="1" applyBorder="1" applyAlignment="1">
      <alignment horizontal="center"/>
    </xf>
    <xf numFmtId="4" fontId="7" fillId="2" borderId="12" xfId="0" applyNumberFormat="1" applyFont="1" applyFill="1" applyBorder="1" applyAlignment="1">
      <alignment horizontal="center"/>
    </xf>
    <xf numFmtId="4" fontId="7" fillId="2" borderId="14" xfId="0" applyNumberFormat="1" applyFont="1" applyFill="1" applyBorder="1" applyAlignment="1">
      <alignment horizontal="center"/>
    </xf>
    <xf numFmtId="0" fontId="7" fillId="0" borderId="0" xfId="12" applyFont="1" applyAlignment="1">
      <alignment vertical="center" wrapText="1"/>
    </xf>
    <xf numFmtId="0" fontId="10" fillId="0" borderId="0" xfId="12"/>
    <xf numFmtId="0" fontId="80" fillId="0" borderId="0" xfId="12" applyFont="1"/>
    <xf numFmtId="0" fontId="7" fillId="13" borderId="82" xfId="12" applyFont="1" applyFill="1" applyBorder="1" applyAlignment="1">
      <alignment vertical="center" wrapText="1"/>
    </xf>
    <xf numFmtId="0" fontId="10" fillId="13" borderId="82" xfId="12" applyFill="1" applyBorder="1"/>
    <xf numFmtId="0" fontId="7" fillId="0" borderId="84" xfId="12" applyFont="1" applyBorder="1" applyAlignment="1">
      <alignment vertical="center" wrapText="1"/>
    </xf>
    <xf numFmtId="0" fontId="10" fillId="0" borderId="80" xfId="12" applyBorder="1"/>
    <xf numFmtId="0" fontId="7" fillId="0" borderId="72" xfId="12" applyFont="1" applyBorder="1" applyAlignment="1">
      <alignment vertical="center" wrapText="1"/>
    </xf>
    <xf numFmtId="0" fontId="10" fillId="0" borderId="87" xfId="12" applyBorder="1" applyAlignment="1">
      <alignment vertical="center" wrapText="1"/>
    </xf>
    <xf numFmtId="0" fontId="7" fillId="13" borderId="89" xfId="12" applyFont="1" applyFill="1" applyBorder="1" applyAlignment="1">
      <alignment horizontal="center" vertical="center" wrapText="1"/>
    </xf>
    <xf numFmtId="0" fontId="10" fillId="13" borderId="89" xfId="12" applyFill="1" applyBorder="1" applyAlignment="1">
      <alignment horizontal="center"/>
    </xf>
    <xf numFmtId="0" fontId="7" fillId="0" borderId="91" xfId="12" applyFont="1" applyBorder="1" applyAlignment="1">
      <alignment vertical="center" wrapText="1"/>
    </xf>
    <xf numFmtId="0" fontId="10" fillId="0" borderId="92" xfId="12" applyBorder="1"/>
  </cellXfs>
  <cellStyles count="14">
    <cellStyle name="Comma 2" xfId="13" xr:uid="{00000000-0005-0000-0000-000000000000}"/>
    <cellStyle name="Migliaia [0]" xfId="1" builtinId="6"/>
    <cellStyle name="Migliaia 17" xfId="6" xr:uid="{00000000-0005-0000-0000-000002000000}"/>
    <cellStyle name="Migliaia 2" xfId="3" xr:uid="{00000000-0005-0000-0000-000003000000}"/>
    <cellStyle name="Migliaia 2 2" xfId="11" xr:uid="{00000000-0005-0000-0000-000004000000}"/>
    <cellStyle name="Normal 2" xfId="12" xr:uid="{00000000-0005-0000-0000-000005000000}"/>
    <cellStyle name="Normale" xfId="0" builtinId="0"/>
    <cellStyle name="Normale 13" xfId="7" xr:uid="{00000000-0005-0000-0000-000007000000}"/>
    <cellStyle name="Normale 2" xfId="8" xr:uid="{00000000-0005-0000-0000-000008000000}"/>
    <cellStyle name="Normale 3" xfId="2" xr:uid="{00000000-0005-0000-0000-000009000000}"/>
    <cellStyle name="Normale 3 2 2" xfId="4" xr:uid="{00000000-0005-0000-0000-00000A000000}"/>
    <cellStyle name="Normale 9" xfId="9" xr:uid="{00000000-0005-0000-0000-00000B000000}"/>
    <cellStyle name="Percentuale 2" xfId="5" xr:uid="{00000000-0005-0000-0000-00000C000000}"/>
    <cellStyle name="Valuta 2" xfId="10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DADDEO\Downloads\Consuntivo%20bozza%202023.xlsx" TargetMode="External"/><Relationship Id="rId1" Type="http://schemas.openxmlformats.org/officeDocument/2006/relationships/externalLinkPath" Target="https://arera.sharepoint.com/sites/DAGR-CTE/Documenti%20condivisi/CTE/CTE/CONTABILITA/BILANCI/2023/Consuntivo/Consuntivo%20bozza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rera.sharepoint.com/sites/DAGR-CTE/Documenti%20condivisi/CTE/CTE/CONTABILITA/BILANCI/2020/Consuntivo%202020/Rendiconto%20esercizio%20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 driveId="b!3JAy8RfrzEKAzFO0F3du7l5p3wn0kDVBrqZezfpp-xOVuyAPrrprQrhSs3B7foaT" itemId="01SK3Y55HPNHTZDDVOO5GZI2SSBH2LBWFR">
      <xxl21:absoluteUrl r:id="rId2"/>
    </xxl21:alternateUrls>
    <sheetNames>
      <sheetName val="entrate"/>
      <sheetName val="uscite"/>
      <sheetName val="riepilogo"/>
      <sheetName val="confronti es. precedente"/>
      <sheetName val="conto patrimonio"/>
      <sheetName val="situazione finanziaria"/>
      <sheetName val="riconciliazione bancaria"/>
      <sheetName val="Bilancio riclassificato 2 liv."/>
      <sheetName val="bilancio riclassificato 3 liv."/>
      <sheetName val="Foglio1"/>
      <sheetName val="Foglio2"/>
      <sheetName val="Foglio3"/>
      <sheetName val="Foglio4"/>
      <sheetName val="bilancio riclassificato 4 liv."/>
      <sheetName val="bilancio riclassificato 5 liv."/>
      <sheetName val="variazioni eservizio precedente"/>
      <sheetName val="Prospetto residui"/>
      <sheetName val="Stato patrimoniale"/>
      <sheetName val="Conto economico"/>
      <sheetName val="Prosp.conc. entrate spese"/>
      <sheetName val="Prosp.conc. patrimonio"/>
      <sheetName val="Rapporto MI-RM"/>
      <sheetName val="Tabella DL95-12 e 66-14"/>
      <sheetName val="Versamenti Stato"/>
      <sheetName val="Missioni e Programmi"/>
      <sheetName val="indicatori di bilancio"/>
      <sheetName val="Siope spese"/>
      <sheetName val="Siope entrate"/>
      <sheetName val="CAP ENTRATE"/>
      <sheetName val="101"/>
      <sheetName val="102"/>
      <sheetName val="103"/>
      <sheetName val="104"/>
      <sheetName val="105"/>
      <sheetName val="108"/>
      <sheetName val="106 GIRO"/>
      <sheetName val="CAP. USCITE"/>
      <sheetName val="110"/>
      <sheetName val="111"/>
      <sheetName val="116"/>
      <sheetName val="111.1_116.1"/>
      <sheetName val="111.3_116.3"/>
      <sheetName val="112"/>
      <sheetName val="118"/>
      <sheetName val="112.1_118.1"/>
      <sheetName val="112.2_118.2"/>
      <sheetName val="115"/>
      <sheetName val="117"/>
      <sheetName val="125"/>
      <sheetName val="126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140"/>
      <sheetName val="141"/>
      <sheetName val="142"/>
      <sheetName val="143"/>
      <sheetName val="144"/>
      <sheetName val="145"/>
      <sheetName val="145.1_146.3"/>
      <sheetName val="146"/>
      <sheetName val="148"/>
      <sheetName val="149"/>
      <sheetName val="151"/>
      <sheetName val="152"/>
      <sheetName val="153"/>
      <sheetName val="154"/>
      <sheetName val="155"/>
      <sheetName val="157"/>
      <sheetName val="158"/>
      <sheetName val="159"/>
      <sheetName val="160"/>
      <sheetName val="161"/>
      <sheetName val="170"/>
      <sheetName val="175"/>
      <sheetName val="180"/>
      <sheetName val="181"/>
      <sheetName val="182"/>
      <sheetName val="190"/>
      <sheetName val="191 GIRO"/>
      <sheetName val="RESIDUI ENTRATE"/>
      <sheetName val="101RD"/>
      <sheetName val="102RD"/>
      <sheetName val="104RD"/>
      <sheetName val="105R"/>
      <sheetName val="108RD"/>
      <sheetName val="106_GIRO_R"/>
      <sheetName val="RESIDUI USCITE"/>
      <sheetName val="110RD"/>
      <sheetName val="111RD"/>
      <sheetName val="116RD"/>
      <sheetName val="111.1R_116.1R"/>
      <sheetName val="111.3R_116.3R"/>
      <sheetName val="112RD"/>
      <sheetName val="118RD"/>
      <sheetName val="112.1R_118.1R "/>
      <sheetName val="112.2R_118..2R"/>
      <sheetName val="115RD"/>
      <sheetName val="117RD"/>
      <sheetName val="125RD"/>
      <sheetName val="126RD"/>
      <sheetName val="130RD"/>
      <sheetName val="131RD"/>
      <sheetName val="132RD"/>
      <sheetName val="133RD"/>
      <sheetName val="134RD"/>
      <sheetName val="135RD"/>
      <sheetName val="136RD"/>
      <sheetName val="137RD"/>
      <sheetName val="138RD"/>
      <sheetName val="139RD"/>
      <sheetName val="140RD"/>
      <sheetName val="141RD"/>
      <sheetName val="142RD"/>
      <sheetName val="143RD"/>
      <sheetName val="144RD"/>
      <sheetName val="145RD"/>
      <sheetName val="146RD"/>
      <sheetName val="145.1R_146.3R"/>
      <sheetName val="148RD"/>
      <sheetName val="149RD"/>
      <sheetName val="151RD"/>
      <sheetName val="152RD"/>
      <sheetName val="153RD"/>
      <sheetName val="154RD"/>
      <sheetName val="155RD"/>
      <sheetName val="159RD"/>
      <sheetName val="160RD"/>
      <sheetName val="170RD"/>
      <sheetName val="180RD"/>
      <sheetName val="181RD"/>
      <sheetName val="182RD"/>
      <sheetName val="190R"/>
      <sheetName val="191_GIRO_R"/>
    </sheetNames>
    <sheetDataSet>
      <sheetData sheetId="0"/>
      <sheetData sheetId="1"/>
      <sheetData sheetId="2">
        <row r="26">
          <cell r="I26">
            <v>2165939.14</v>
          </cell>
          <cell r="J26">
            <v>1791053.8</v>
          </cell>
          <cell r="K26">
            <v>374885.33999999997</v>
          </cell>
          <cell r="M26">
            <v>-21027.48</v>
          </cell>
          <cell r="N26">
            <v>164725492.72</v>
          </cell>
          <cell r="O26">
            <v>390454.99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te"/>
      <sheetName val="uscite"/>
      <sheetName val="riepilogo"/>
      <sheetName val="confronti es. precedente"/>
      <sheetName val="Bilancio riclassificato 2 liv."/>
      <sheetName val="bilancio riclassificato 3 liv."/>
      <sheetName val="Foglio1"/>
      <sheetName val="Foglio2"/>
      <sheetName val="Foglio3"/>
      <sheetName val="Foglio4"/>
      <sheetName val="bilancio riclassificato 4 liv."/>
      <sheetName val="bilancio riclassificato 5 liv."/>
      <sheetName val="variazioni eservizio precedente"/>
      <sheetName val="situazione finanziaria"/>
      <sheetName val="conto patrimonio"/>
      <sheetName val="riconciliazione bancaria"/>
      <sheetName val="Prospetto residui"/>
      <sheetName val="raccordo bilancio aeegsi"/>
      <sheetName val="var eser prec raccordo bilancio"/>
      <sheetName val="Stato patrimoniale"/>
      <sheetName val="Conto economico"/>
      <sheetName val="Rapporto MI-RM"/>
      <sheetName val="Tabella DL95-12 e 66-14"/>
      <sheetName val="Versamenti STATO 2020"/>
      <sheetName val="Missioni e Programmi"/>
      <sheetName val="indicatori di bilancio"/>
      <sheetName val="Prosp.conc. entrate spese"/>
      <sheetName val="Prosp.conc. patrimonio"/>
      <sheetName val="Siope entrate"/>
      <sheetName val="Siope spese"/>
      <sheetName val="personale direzion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5"/>
  <sheetViews>
    <sheetView tabSelected="1" topLeftCell="C1" zoomScaleNormal="100" workbookViewId="0">
      <pane ySplit="3" topLeftCell="A4" activePane="bottomLeft" state="frozen"/>
      <selection activeCell="C28" sqref="C28"/>
      <selection pane="bottomLeft" activeCell="F35" sqref="F35"/>
    </sheetView>
  </sheetViews>
  <sheetFormatPr defaultRowHeight="14.4" x14ac:dyDescent="0.3"/>
  <cols>
    <col min="1" max="1" width="7.5546875" style="75" customWidth="1"/>
    <col min="2" max="2" width="6.5546875" style="75" customWidth="1"/>
    <col min="3" max="3" width="73.5546875" style="75" customWidth="1"/>
    <col min="4" max="4" width="17.44140625" style="75" customWidth="1"/>
    <col min="5" max="5" width="17.44140625" style="133" customWidth="1"/>
    <col min="6" max="6" width="19.44140625" style="134" customWidth="1"/>
    <col min="7" max="7" width="16.44140625" style="75" customWidth="1"/>
    <col min="8" max="8" width="19.44140625" style="75" customWidth="1"/>
    <col min="9" max="9" width="19.44140625" style="75" bestFit="1" customWidth="1"/>
    <col min="10" max="11" width="16.44140625" style="75" customWidth="1"/>
    <col min="12" max="12" width="18.44140625" style="75" customWidth="1"/>
    <col min="13" max="13" width="21.44140625" style="136" customWidth="1"/>
    <col min="14" max="14" width="16.44140625" style="136" customWidth="1"/>
    <col min="15" max="15" width="18" style="75" bestFit="1" customWidth="1"/>
    <col min="16" max="16" width="16.44140625" style="75" customWidth="1"/>
    <col min="17" max="249" width="8.6640625" style="75"/>
    <col min="250" max="250" width="9.5546875" style="75" customWidth="1"/>
    <col min="251" max="251" width="7" style="75" bestFit="1" customWidth="1"/>
    <col min="252" max="252" width="79" style="75" customWidth="1"/>
    <col min="253" max="253" width="18.44140625" style="75" customWidth="1"/>
    <col min="254" max="255" width="0" style="75" hidden="1" customWidth="1"/>
    <col min="256" max="256" width="11.44140625" style="75" customWidth="1"/>
    <col min="257" max="262" width="0" style="75" hidden="1" customWidth="1"/>
    <col min="263" max="263" width="17.5546875" style="75" bestFit="1" customWidth="1"/>
    <col min="264" max="505" width="8.6640625" style="75"/>
    <col min="506" max="506" width="9.5546875" style="75" customWidth="1"/>
    <col min="507" max="507" width="7" style="75" bestFit="1" customWidth="1"/>
    <col min="508" max="508" width="79" style="75" customWidth="1"/>
    <col min="509" max="509" width="18.44140625" style="75" customWidth="1"/>
    <col min="510" max="511" width="0" style="75" hidden="1" customWidth="1"/>
    <col min="512" max="512" width="11.44140625" style="75" customWidth="1"/>
    <col min="513" max="518" width="0" style="75" hidden="1" customWidth="1"/>
    <col min="519" max="519" width="17.5546875" style="75" bestFit="1" customWidth="1"/>
    <col min="520" max="761" width="8.6640625" style="75"/>
    <col min="762" max="762" width="9.5546875" style="75" customWidth="1"/>
    <col min="763" max="763" width="7" style="75" bestFit="1" customWidth="1"/>
    <col min="764" max="764" width="79" style="75" customWidth="1"/>
    <col min="765" max="765" width="18.44140625" style="75" customWidth="1"/>
    <col min="766" max="767" width="0" style="75" hidden="1" customWidth="1"/>
    <col min="768" max="768" width="11.44140625" style="75" customWidth="1"/>
    <col min="769" max="774" width="0" style="75" hidden="1" customWidth="1"/>
    <col min="775" max="775" width="17.5546875" style="75" bestFit="1" customWidth="1"/>
    <col min="776" max="1017" width="8.6640625" style="75"/>
    <col min="1018" max="1018" width="9.5546875" style="75" customWidth="1"/>
    <col min="1019" max="1019" width="7" style="75" bestFit="1" customWidth="1"/>
    <col min="1020" max="1020" width="79" style="75" customWidth="1"/>
    <col min="1021" max="1021" width="18.44140625" style="75" customWidth="1"/>
    <col min="1022" max="1023" width="0" style="75" hidden="1" customWidth="1"/>
    <col min="1024" max="1024" width="11.44140625" style="75" customWidth="1"/>
    <col min="1025" max="1030" width="0" style="75" hidden="1" customWidth="1"/>
    <col min="1031" max="1031" width="17.5546875" style="75" bestFit="1" customWidth="1"/>
    <col min="1032" max="1273" width="8.6640625" style="75"/>
    <col min="1274" max="1274" width="9.5546875" style="75" customWidth="1"/>
    <col min="1275" max="1275" width="7" style="75" bestFit="1" customWidth="1"/>
    <col min="1276" max="1276" width="79" style="75" customWidth="1"/>
    <col min="1277" max="1277" width="18.44140625" style="75" customWidth="1"/>
    <col min="1278" max="1279" width="0" style="75" hidden="1" customWidth="1"/>
    <col min="1280" max="1280" width="11.44140625" style="75" customWidth="1"/>
    <col min="1281" max="1286" width="0" style="75" hidden="1" customWidth="1"/>
    <col min="1287" max="1287" width="17.5546875" style="75" bestFit="1" customWidth="1"/>
    <col min="1288" max="1529" width="8.6640625" style="75"/>
    <col min="1530" max="1530" width="9.5546875" style="75" customWidth="1"/>
    <col min="1531" max="1531" width="7" style="75" bestFit="1" customWidth="1"/>
    <col min="1532" max="1532" width="79" style="75" customWidth="1"/>
    <col min="1533" max="1533" width="18.44140625" style="75" customWidth="1"/>
    <col min="1534" max="1535" width="0" style="75" hidden="1" customWidth="1"/>
    <col min="1536" max="1536" width="11.44140625" style="75" customWidth="1"/>
    <col min="1537" max="1542" width="0" style="75" hidden="1" customWidth="1"/>
    <col min="1543" max="1543" width="17.5546875" style="75" bestFit="1" customWidth="1"/>
    <col min="1544" max="1785" width="8.6640625" style="75"/>
    <col min="1786" max="1786" width="9.5546875" style="75" customWidth="1"/>
    <col min="1787" max="1787" width="7" style="75" bestFit="1" customWidth="1"/>
    <col min="1788" max="1788" width="79" style="75" customWidth="1"/>
    <col min="1789" max="1789" width="18.44140625" style="75" customWidth="1"/>
    <col min="1790" max="1791" width="0" style="75" hidden="1" customWidth="1"/>
    <col min="1792" max="1792" width="11.44140625" style="75" customWidth="1"/>
    <col min="1793" max="1798" width="0" style="75" hidden="1" customWidth="1"/>
    <col min="1799" max="1799" width="17.5546875" style="75" bestFit="1" customWidth="1"/>
    <col min="1800" max="2041" width="8.6640625" style="75"/>
    <col min="2042" max="2042" width="9.5546875" style="75" customWidth="1"/>
    <col min="2043" max="2043" width="7" style="75" bestFit="1" customWidth="1"/>
    <col min="2044" max="2044" width="79" style="75" customWidth="1"/>
    <col min="2045" max="2045" width="18.44140625" style="75" customWidth="1"/>
    <col min="2046" max="2047" width="0" style="75" hidden="1" customWidth="1"/>
    <col min="2048" max="2048" width="11.44140625" style="75" customWidth="1"/>
    <col min="2049" max="2054" width="0" style="75" hidden="1" customWidth="1"/>
    <col min="2055" max="2055" width="17.5546875" style="75" bestFit="1" customWidth="1"/>
    <col min="2056" max="2297" width="8.6640625" style="75"/>
    <col min="2298" max="2298" width="9.5546875" style="75" customWidth="1"/>
    <col min="2299" max="2299" width="7" style="75" bestFit="1" customWidth="1"/>
    <col min="2300" max="2300" width="79" style="75" customWidth="1"/>
    <col min="2301" max="2301" width="18.44140625" style="75" customWidth="1"/>
    <col min="2302" max="2303" width="0" style="75" hidden="1" customWidth="1"/>
    <col min="2304" max="2304" width="11.44140625" style="75" customWidth="1"/>
    <col min="2305" max="2310" width="0" style="75" hidden="1" customWidth="1"/>
    <col min="2311" max="2311" width="17.5546875" style="75" bestFit="1" customWidth="1"/>
    <col min="2312" max="2553" width="8.6640625" style="75"/>
    <col min="2554" max="2554" width="9.5546875" style="75" customWidth="1"/>
    <col min="2555" max="2555" width="7" style="75" bestFit="1" customWidth="1"/>
    <col min="2556" max="2556" width="79" style="75" customWidth="1"/>
    <col min="2557" max="2557" width="18.44140625" style="75" customWidth="1"/>
    <col min="2558" max="2559" width="0" style="75" hidden="1" customWidth="1"/>
    <col min="2560" max="2560" width="11.44140625" style="75" customWidth="1"/>
    <col min="2561" max="2566" width="0" style="75" hidden="1" customWidth="1"/>
    <col min="2567" max="2567" width="17.5546875" style="75" bestFit="1" customWidth="1"/>
    <col min="2568" max="2809" width="8.6640625" style="75"/>
    <col min="2810" max="2810" width="9.5546875" style="75" customWidth="1"/>
    <col min="2811" max="2811" width="7" style="75" bestFit="1" customWidth="1"/>
    <col min="2812" max="2812" width="79" style="75" customWidth="1"/>
    <col min="2813" max="2813" width="18.44140625" style="75" customWidth="1"/>
    <col min="2814" max="2815" width="0" style="75" hidden="1" customWidth="1"/>
    <col min="2816" max="2816" width="11.44140625" style="75" customWidth="1"/>
    <col min="2817" max="2822" width="0" style="75" hidden="1" customWidth="1"/>
    <col min="2823" max="2823" width="17.5546875" style="75" bestFit="1" customWidth="1"/>
    <col min="2824" max="3065" width="8.6640625" style="75"/>
    <col min="3066" max="3066" width="9.5546875" style="75" customWidth="1"/>
    <col min="3067" max="3067" width="7" style="75" bestFit="1" customWidth="1"/>
    <col min="3068" max="3068" width="79" style="75" customWidth="1"/>
    <col min="3069" max="3069" width="18.44140625" style="75" customWidth="1"/>
    <col min="3070" max="3071" width="0" style="75" hidden="1" customWidth="1"/>
    <col min="3072" max="3072" width="11.44140625" style="75" customWidth="1"/>
    <col min="3073" max="3078" width="0" style="75" hidden="1" customWidth="1"/>
    <col min="3079" max="3079" width="17.5546875" style="75" bestFit="1" customWidth="1"/>
    <col min="3080" max="3321" width="8.6640625" style="75"/>
    <col min="3322" max="3322" width="9.5546875" style="75" customWidth="1"/>
    <col min="3323" max="3323" width="7" style="75" bestFit="1" customWidth="1"/>
    <col min="3324" max="3324" width="79" style="75" customWidth="1"/>
    <col min="3325" max="3325" width="18.44140625" style="75" customWidth="1"/>
    <col min="3326" max="3327" width="0" style="75" hidden="1" customWidth="1"/>
    <col min="3328" max="3328" width="11.44140625" style="75" customWidth="1"/>
    <col min="3329" max="3334" width="0" style="75" hidden="1" customWidth="1"/>
    <col min="3335" max="3335" width="17.5546875" style="75" bestFit="1" customWidth="1"/>
    <col min="3336" max="3577" width="8.6640625" style="75"/>
    <col min="3578" max="3578" width="9.5546875" style="75" customWidth="1"/>
    <col min="3579" max="3579" width="7" style="75" bestFit="1" customWidth="1"/>
    <col min="3580" max="3580" width="79" style="75" customWidth="1"/>
    <col min="3581" max="3581" width="18.44140625" style="75" customWidth="1"/>
    <col min="3582" max="3583" width="0" style="75" hidden="1" customWidth="1"/>
    <col min="3584" max="3584" width="11.44140625" style="75" customWidth="1"/>
    <col min="3585" max="3590" width="0" style="75" hidden="1" customWidth="1"/>
    <col min="3591" max="3591" width="17.5546875" style="75" bestFit="1" customWidth="1"/>
    <col min="3592" max="3833" width="8.6640625" style="75"/>
    <col min="3834" max="3834" width="9.5546875" style="75" customWidth="1"/>
    <col min="3835" max="3835" width="7" style="75" bestFit="1" customWidth="1"/>
    <col min="3836" max="3836" width="79" style="75" customWidth="1"/>
    <col min="3837" max="3837" width="18.44140625" style="75" customWidth="1"/>
    <col min="3838" max="3839" width="0" style="75" hidden="1" customWidth="1"/>
    <col min="3840" max="3840" width="11.44140625" style="75" customWidth="1"/>
    <col min="3841" max="3846" width="0" style="75" hidden="1" customWidth="1"/>
    <col min="3847" max="3847" width="17.5546875" style="75" bestFit="1" customWidth="1"/>
    <col min="3848" max="4089" width="8.6640625" style="75"/>
    <col min="4090" max="4090" width="9.5546875" style="75" customWidth="1"/>
    <col min="4091" max="4091" width="7" style="75" bestFit="1" customWidth="1"/>
    <col min="4092" max="4092" width="79" style="75" customWidth="1"/>
    <col min="4093" max="4093" width="18.44140625" style="75" customWidth="1"/>
    <col min="4094" max="4095" width="0" style="75" hidden="1" customWidth="1"/>
    <col min="4096" max="4096" width="11.44140625" style="75" customWidth="1"/>
    <col min="4097" max="4102" width="0" style="75" hidden="1" customWidth="1"/>
    <col min="4103" max="4103" width="17.5546875" style="75" bestFit="1" customWidth="1"/>
    <col min="4104" max="4345" width="8.6640625" style="75"/>
    <col min="4346" max="4346" width="9.5546875" style="75" customWidth="1"/>
    <col min="4347" max="4347" width="7" style="75" bestFit="1" customWidth="1"/>
    <col min="4348" max="4348" width="79" style="75" customWidth="1"/>
    <col min="4349" max="4349" width="18.44140625" style="75" customWidth="1"/>
    <col min="4350" max="4351" width="0" style="75" hidden="1" customWidth="1"/>
    <col min="4352" max="4352" width="11.44140625" style="75" customWidth="1"/>
    <col min="4353" max="4358" width="0" style="75" hidden="1" customWidth="1"/>
    <col min="4359" max="4359" width="17.5546875" style="75" bestFit="1" customWidth="1"/>
    <col min="4360" max="4601" width="8.6640625" style="75"/>
    <col min="4602" max="4602" width="9.5546875" style="75" customWidth="1"/>
    <col min="4603" max="4603" width="7" style="75" bestFit="1" customWidth="1"/>
    <col min="4604" max="4604" width="79" style="75" customWidth="1"/>
    <col min="4605" max="4605" width="18.44140625" style="75" customWidth="1"/>
    <col min="4606" max="4607" width="0" style="75" hidden="1" customWidth="1"/>
    <col min="4608" max="4608" width="11.44140625" style="75" customWidth="1"/>
    <col min="4609" max="4614" width="0" style="75" hidden="1" customWidth="1"/>
    <col min="4615" max="4615" width="17.5546875" style="75" bestFit="1" customWidth="1"/>
    <col min="4616" max="4857" width="8.6640625" style="75"/>
    <col min="4858" max="4858" width="9.5546875" style="75" customWidth="1"/>
    <col min="4859" max="4859" width="7" style="75" bestFit="1" customWidth="1"/>
    <col min="4860" max="4860" width="79" style="75" customWidth="1"/>
    <col min="4861" max="4861" width="18.44140625" style="75" customWidth="1"/>
    <col min="4862" max="4863" width="0" style="75" hidden="1" customWidth="1"/>
    <col min="4864" max="4864" width="11.44140625" style="75" customWidth="1"/>
    <col min="4865" max="4870" width="0" style="75" hidden="1" customWidth="1"/>
    <col min="4871" max="4871" width="17.5546875" style="75" bestFit="1" customWidth="1"/>
    <col min="4872" max="5113" width="8.6640625" style="75"/>
    <col min="5114" max="5114" width="9.5546875" style="75" customWidth="1"/>
    <col min="5115" max="5115" width="7" style="75" bestFit="1" customWidth="1"/>
    <col min="5116" max="5116" width="79" style="75" customWidth="1"/>
    <col min="5117" max="5117" width="18.44140625" style="75" customWidth="1"/>
    <col min="5118" max="5119" width="0" style="75" hidden="1" customWidth="1"/>
    <col min="5120" max="5120" width="11.44140625" style="75" customWidth="1"/>
    <col min="5121" max="5126" width="0" style="75" hidden="1" customWidth="1"/>
    <col min="5127" max="5127" width="17.5546875" style="75" bestFit="1" customWidth="1"/>
    <col min="5128" max="5369" width="8.6640625" style="75"/>
    <col min="5370" max="5370" width="9.5546875" style="75" customWidth="1"/>
    <col min="5371" max="5371" width="7" style="75" bestFit="1" customWidth="1"/>
    <col min="5372" max="5372" width="79" style="75" customWidth="1"/>
    <col min="5373" max="5373" width="18.44140625" style="75" customWidth="1"/>
    <col min="5374" max="5375" width="0" style="75" hidden="1" customWidth="1"/>
    <col min="5376" max="5376" width="11.44140625" style="75" customWidth="1"/>
    <col min="5377" max="5382" width="0" style="75" hidden="1" customWidth="1"/>
    <col min="5383" max="5383" width="17.5546875" style="75" bestFit="1" customWidth="1"/>
    <col min="5384" max="5625" width="8.6640625" style="75"/>
    <col min="5626" max="5626" width="9.5546875" style="75" customWidth="1"/>
    <col min="5627" max="5627" width="7" style="75" bestFit="1" customWidth="1"/>
    <col min="5628" max="5628" width="79" style="75" customWidth="1"/>
    <col min="5629" max="5629" width="18.44140625" style="75" customWidth="1"/>
    <col min="5630" max="5631" width="0" style="75" hidden="1" customWidth="1"/>
    <col min="5632" max="5632" width="11.44140625" style="75" customWidth="1"/>
    <col min="5633" max="5638" width="0" style="75" hidden="1" customWidth="1"/>
    <col min="5639" max="5639" width="17.5546875" style="75" bestFit="1" customWidth="1"/>
    <col min="5640" max="5881" width="8.6640625" style="75"/>
    <col min="5882" max="5882" width="9.5546875" style="75" customWidth="1"/>
    <col min="5883" max="5883" width="7" style="75" bestFit="1" customWidth="1"/>
    <col min="5884" max="5884" width="79" style="75" customWidth="1"/>
    <col min="5885" max="5885" width="18.44140625" style="75" customWidth="1"/>
    <col min="5886" max="5887" width="0" style="75" hidden="1" customWidth="1"/>
    <col min="5888" max="5888" width="11.44140625" style="75" customWidth="1"/>
    <col min="5889" max="5894" width="0" style="75" hidden="1" customWidth="1"/>
    <col min="5895" max="5895" width="17.5546875" style="75" bestFit="1" customWidth="1"/>
    <col min="5896" max="6137" width="8.6640625" style="75"/>
    <col min="6138" max="6138" width="9.5546875" style="75" customWidth="1"/>
    <col min="6139" max="6139" width="7" style="75" bestFit="1" customWidth="1"/>
    <col min="6140" max="6140" width="79" style="75" customWidth="1"/>
    <col min="6141" max="6141" width="18.44140625" style="75" customWidth="1"/>
    <col min="6142" max="6143" width="0" style="75" hidden="1" customWidth="1"/>
    <col min="6144" max="6144" width="11.44140625" style="75" customWidth="1"/>
    <col min="6145" max="6150" width="0" style="75" hidden="1" customWidth="1"/>
    <col min="6151" max="6151" width="17.5546875" style="75" bestFit="1" customWidth="1"/>
    <col min="6152" max="6393" width="8.6640625" style="75"/>
    <col min="6394" max="6394" width="9.5546875" style="75" customWidth="1"/>
    <col min="6395" max="6395" width="7" style="75" bestFit="1" customWidth="1"/>
    <col min="6396" max="6396" width="79" style="75" customWidth="1"/>
    <col min="6397" max="6397" width="18.44140625" style="75" customWidth="1"/>
    <col min="6398" max="6399" width="0" style="75" hidden="1" customWidth="1"/>
    <col min="6400" max="6400" width="11.44140625" style="75" customWidth="1"/>
    <col min="6401" max="6406" width="0" style="75" hidden="1" customWidth="1"/>
    <col min="6407" max="6407" width="17.5546875" style="75" bestFit="1" customWidth="1"/>
    <col min="6408" max="6649" width="8.6640625" style="75"/>
    <col min="6650" max="6650" width="9.5546875" style="75" customWidth="1"/>
    <col min="6651" max="6651" width="7" style="75" bestFit="1" customWidth="1"/>
    <col min="6652" max="6652" width="79" style="75" customWidth="1"/>
    <col min="6653" max="6653" width="18.44140625" style="75" customWidth="1"/>
    <col min="6654" max="6655" width="0" style="75" hidden="1" customWidth="1"/>
    <col min="6656" max="6656" width="11.44140625" style="75" customWidth="1"/>
    <col min="6657" max="6662" width="0" style="75" hidden="1" customWidth="1"/>
    <col min="6663" max="6663" width="17.5546875" style="75" bestFit="1" customWidth="1"/>
    <col min="6664" max="6905" width="8.6640625" style="75"/>
    <col min="6906" max="6906" width="9.5546875" style="75" customWidth="1"/>
    <col min="6907" max="6907" width="7" style="75" bestFit="1" customWidth="1"/>
    <col min="6908" max="6908" width="79" style="75" customWidth="1"/>
    <col min="6909" max="6909" width="18.44140625" style="75" customWidth="1"/>
    <col min="6910" max="6911" width="0" style="75" hidden="1" customWidth="1"/>
    <col min="6912" max="6912" width="11.44140625" style="75" customWidth="1"/>
    <col min="6913" max="6918" width="0" style="75" hidden="1" customWidth="1"/>
    <col min="6919" max="6919" width="17.5546875" style="75" bestFit="1" customWidth="1"/>
    <col min="6920" max="7161" width="8.6640625" style="75"/>
    <col min="7162" max="7162" width="9.5546875" style="75" customWidth="1"/>
    <col min="7163" max="7163" width="7" style="75" bestFit="1" customWidth="1"/>
    <col min="7164" max="7164" width="79" style="75" customWidth="1"/>
    <col min="7165" max="7165" width="18.44140625" style="75" customWidth="1"/>
    <col min="7166" max="7167" width="0" style="75" hidden="1" customWidth="1"/>
    <col min="7168" max="7168" width="11.44140625" style="75" customWidth="1"/>
    <col min="7169" max="7174" width="0" style="75" hidden="1" customWidth="1"/>
    <col min="7175" max="7175" width="17.5546875" style="75" bestFit="1" customWidth="1"/>
    <col min="7176" max="7417" width="8.6640625" style="75"/>
    <col min="7418" max="7418" width="9.5546875" style="75" customWidth="1"/>
    <col min="7419" max="7419" width="7" style="75" bestFit="1" customWidth="1"/>
    <col min="7420" max="7420" width="79" style="75" customWidth="1"/>
    <col min="7421" max="7421" width="18.44140625" style="75" customWidth="1"/>
    <col min="7422" max="7423" width="0" style="75" hidden="1" customWidth="1"/>
    <col min="7424" max="7424" width="11.44140625" style="75" customWidth="1"/>
    <col min="7425" max="7430" width="0" style="75" hidden="1" customWidth="1"/>
    <col min="7431" max="7431" width="17.5546875" style="75" bestFit="1" customWidth="1"/>
    <col min="7432" max="7673" width="8.6640625" style="75"/>
    <col min="7674" max="7674" width="9.5546875" style="75" customWidth="1"/>
    <col min="7675" max="7675" width="7" style="75" bestFit="1" customWidth="1"/>
    <col min="7676" max="7676" width="79" style="75" customWidth="1"/>
    <col min="7677" max="7677" width="18.44140625" style="75" customWidth="1"/>
    <col min="7678" max="7679" width="0" style="75" hidden="1" customWidth="1"/>
    <col min="7680" max="7680" width="11.44140625" style="75" customWidth="1"/>
    <col min="7681" max="7686" width="0" style="75" hidden="1" customWidth="1"/>
    <col min="7687" max="7687" width="17.5546875" style="75" bestFit="1" customWidth="1"/>
    <col min="7688" max="7929" width="8.6640625" style="75"/>
    <col min="7930" max="7930" width="9.5546875" style="75" customWidth="1"/>
    <col min="7931" max="7931" width="7" style="75" bestFit="1" customWidth="1"/>
    <col min="7932" max="7932" width="79" style="75" customWidth="1"/>
    <col min="7933" max="7933" width="18.44140625" style="75" customWidth="1"/>
    <col min="7934" max="7935" width="0" style="75" hidden="1" customWidth="1"/>
    <col min="7936" max="7936" width="11.44140625" style="75" customWidth="1"/>
    <col min="7937" max="7942" width="0" style="75" hidden="1" customWidth="1"/>
    <col min="7943" max="7943" width="17.5546875" style="75" bestFit="1" customWidth="1"/>
    <col min="7944" max="8185" width="8.6640625" style="75"/>
    <col min="8186" max="8186" width="9.5546875" style="75" customWidth="1"/>
    <col min="8187" max="8187" width="7" style="75" bestFit="1" customWidth="1"/>
    <col min="8188" max="8188" width="79" style="75" customWidth="1"/>
    <col min="8189" max="8189" width="18.44140625" style="75" customWidth="1"/>
    <col min="8190" max="8191" width="0" style="75" hidden="1" customWidth="1"/>
    <col min="8192" max="8192" width="11.44140625" style="75" customWidth="1"/>
    <col min="8193" max="8198" width="0" style="75" hidden="1" customWidth="1"/>
    <col min="8199" max="8199" width="17.5546875" style="75" bestFit="1" customWidth="1"/>
    <col min="8200" max="8441" width="8.6640625" style="75"/>
    <col min="8442" max="8442" width="9.5546875" style="75" customWidth="1"/>
    <col min="8443" max="8443" width="7" style="75" bestFit="1" customWidth="1"/>
    <col min="8444" max="8444" width="79" style="75" customWidth="1"/>
    <col min="8445" max="8445" width="18.44140625" style="75" customWidth="1"/>
    <col min="8446" max="8447" width="0" style="75" hidden="1" customWidth="1"/>
    <col min="8448" max="8448" width="11.44140625" style="75" customWidth="1"/>
    <col min="8449" max="8454" width="0" style="75" hidden="1" customWidth="1"/>
    <col min="8455" max="8455" width="17.5546875" style="75" bestFit="1" customWidth="1"/>
    <col min="8456" max="8697" width="8.6640625" style="75"/>
    <col min="8698" max="8698" width="9.5546875" style="75" customWidth="1"/>
    <col min="8699" max="8699" width="7" style="75" bestFit="1" customWidth="1"/>
    <col min="8700" max="8700" width="79" style="75" customWidth="1"/>
    <col min="8701" max="8701" width="18.44140625" style="75" customWidth="1"/>
    <col min="8702" max="8703" width="0" style="75" hidden="1" customWidth="1"/>
    <col min="8704" max="8704" width="11.44140625" style="75" customWidth="1"/>
    <col min="8705" max="8710" width="0" style="75" hidden="1" customWidth="1"/>
    <col min="8711" max="8711" width="17.5546875" style="75" bestFit="1" customWidth="1"/>
    <col min="8712" max="8953" width="8.6640625" style="75"/>
    <col min="8954" max="8954" width="9.5546875" style="75" customWidth="1"/>
    <col min="8955" max="8955" width="7" style="75" bestFit="1" customWidth="1"/>
    <col min="8956" max="8956" width="79" style="75" customWidth="1"/>
    <col min="8957" max="8957" width="18.44140625" style="75" customWidth="1"/>
    <col min="8958" max="8959" width="0" style="75" hidden="1" customWidth="1"/>
    <col min="8960" max="8960" width="11.44140625" style="75" customWidth="1"/>
    <col min="8961" max="8966" width="0" style="75" hidden="1" customWidth="1"/>
    <col min="8967" max="8967" width="17.5546875" style="75" bestFit="1" customWidth="1"/>
    <col min="8968" max="9209" width="8.6640625" style="75"/>
    <col min="9210" max="9210" width="9.5546875" style="75" customWidth="1"/>
    <col min="9211" max="9211" width="7" style="75" bestFit="1" customWidth="1"/>
    <col min="9212" max="9212" width="79" style="75" customWidth="1"/>
    <col min="9213" max="9213" width="18.44140625" style="75" customWidth="1"/>
    <col min="9214" max="9215" width="0" style="75" hidden="1" customWidth="1"/>
    <col min="9216" max="9216" width="11.44140625" style="75" customWidth="1"/>
    <col min="9217" max="9222" width="0" style="75" hidden="1" customWidth="1"/>
    <col min="9223" max="9223" width="17.5546875" style="75" bestFit="1" customWidth="1"/>
    <col min="9224" max="9465" width="8.6640625" style="75"/>
    <col min="9466" max="9466" width="9.5546875" style="75" customWidth="1"/>
    <col min="9467" max="9467" width="7" style="75" bestFit="1" customWidth="1"/>
    <col min="9468" max="9468" width="79" style="75" customWidth="1"/>
    <col min="9469" max="9469" width="18.44140625" style="75" customWidth="1"/>
    <col min="9470" max="9471" width="0" style="75" hidden="1" customWidth="1"/>
    <col min="9472" max="9472" width="11.44140625" style="75" customWidth="1"/>
    <col min="9473" max="9478" width="0" style="75" hidden="1" customWidth="1"/>
    <col min="9479" max="9479" width="17.5546875" style="75" bestFit="1" customWidth="1"/>
    <col min="9480" max="9721" width="8.6640625" style="75"/>
    <col min="9722" max="9722" width="9.5546875" style="75" customWidth="1"/>
    <col min="9723" max="9723" width="7" style="75" bestFit="1" customWidth="1"/>
    <col min="9724" max="9724" width="79" style="75" customWidth="1"/>
    <col min="9725" max="9725" width="18.44140625" style="75" customWidth="1"/>
    <col min="9726" max="9727" width="0" style="75" hidden="1" customWidth="1"/>
    <col min="9728" max="9728" width="11.44140625" style="75" customWidth="1"/>
    <col min="9729" max="9734" width="0" style="75" hidden="1" customWidth="1"/>
    <col min="9735" max="9735" width="17.5546875" style="75" bestFit="1" customWidth="1"/>
    <col min="9736" max="9977" width="8.6640625" style="75"/>
    <col min="9978" max="9978" width="9.5546875" style="75" customWidth="1"/>
    <col min="9979" max="9979" width="7" style="75" bestFit="1" customWidth="1"/>
    <col min="9980" max="9980" width="79" style="75" customWidth="1"/>
    <col min="9981" max="9981" width="18.44140625" style="75" customWidth="1"/>
    <col min="9982" max="9983" width="0" style="75" hidden="1" customWidth="1"/>
    <col min="9984" max="9984" width="11.44140625" style="75" customWidth="1"/>
    <col min="9985" max="9990" width="0" style="75" hidden="1" customWidth="1"/>
    <col min="9991" max="9991" width="17.5546875" style="75" bestFit="1" customWidth="1"/>
    <col min="9992" max="10233" width="8.6640625" style="75"/>
    <col min="10234" max="10234" width="9.5546875" style="75" customWidth="1"/>
    <col min="10235" max="10235" width="7" style="75" bestFit="1" customWidth="1"/>
    <col min="10236" max="10236" width="79" style="75" customWidth="1"/>
    <col min="10237" max="10237" width="18.44140625" style="75" customWidth="1"/>
    <col min="10238" max="10239" width="0" style="75" hidden="1" customWidth="1"/>
    <col min="10240" max="10240" width="11.44140625" style="75" customWidth="1"/>
    <col min="10241" max="10246" width="0" style="75" hidden="1" customWidth="1"/>
    <col min="10247" max="10247" width="17.5546875" style="75" bestFit="1" customWidth="1"/>
    <col min="10248" max="10489" width="8.6640625" style="75"/>
    <col min="10490" max="10490" width="9.5546875" style="75" customWidth="1"/>
    <col min="10491" max="10491" width="7" style="75" bestFit="1" customWidth="1"/>
    <col min="10492" max="10492" width="79" style="75" customWidth="1"/>
    <col min="10493" max="10493" width="18.44140625" style="75" customWidth="1"/>
    <col min="10494" max="10495" width="0" style="75" hidden="1" customWidth="1"/>
    <col min="10496" max="10496" width="11.44140625" style="75" customWidth="1"/>
    <col min="10497" max="10502" width="0" style="75" hidden="1" customWidth="1"/>
    <col min="10503" max="10503" width="17.5546875" style="75" bestFit="1" customWidth="1"/>
    <col min="10504" max="10745" width="8.6640625" style="75"/>
    <col min="10746" max="10746" width="9.5546875" style="75" customWidth="1"/>
    <col min="10747" max="10747" width="7" style="75" bestFit="1" customWidth="1"/>
    <col min="10748" max="10748" width="79" style="75" customWidth="1"/>
    <col min="10749" max="10749" width="18.44140625" style="75" customWidth="1"/>
    <col min="10750" max="10751" width="0" style="75" hidden="1" customWidth="1"/>
    <col min="10752" max="10752" width="11.44140625" style="75" customWidth="1"/>
    <col min="10753" max="10758" width="0" style="75" hidden="1" customWidth="1"/>
    <col min="10759" max="10759" width="17.5546875" style="75" bestFit="1" customWidth="1"/>
    <col min="10760" max="11001" width="8.6640625" style="75"/>
    <col min="11002" max="11002" width="9.5546875" style="75" customWidth="1"/>
    <col min="11003" max="11003" width="7" style="75" bestFit="1" customWidth="1"/>
    <col min="11004" max="11004" width="79" style="75" customWidth="1"/>
    <col min="11005" max="11005" width="18.44140625" style="75" customWidth="1"/>
    <col min="11006" max="11007" width="0" style="75" hidden="1" customWidth="1"/>
    <col min="11008" max="11008" width="11.44140625" style="75" customWidth="1"/>
    <col min="11009" max="11014" width="0" style="75" hidden="1" customWidth="1"/>
    <col min="11015" max="11015" width="17.5546875" style="75" bestFit="1" customWidth="1"/>
    <col min="11016" max="11257" width="8.6640625" style="75"/>
    <col min="11258" max="11258" width="9.5546875" style="75" customWidth="1"/>
    <col min="11259" max="11259" width="7" style="75" bestFit="1" customWidth="1"/>
    <col min="11260" max="11260" width="79" style="75" customWidth="1"/>
    <col min="11261" max="11261" width="18.44140625" style="75" customWidth="1"/>
    <col min="11262" max="11263" width="0" style="75" hidden="1" customWidth="1"/>
    <col min="11264" max="11264" width="11.44140625" style="75" customWidth="1"/>
    <col min="11265" max="11270" width="0" style="75" hidden="1" customWidth="1"/>
    <col min="11271" max="11271" width="17.5546875" style="75" bestFit="1" customWidth="1"/>
    <col min="11272" max="11513" width="8.6640625" style="75"/>
    <col min="11514" max="11514" width="9.5546875" style="75" customWidth="1"/>
    <col min="11515" max="11515" width="7" style="75" bestFit="1" customWidth="1"/>
    <col min="11516" max="11516" width="79" style="75" customWidth="1"/>
    <col min="11517" max="11517" width="18.44140625" style="75" customWidth="1"/>
    <col min="11518" max="11519" width="0" style="75" hidden="1" customWidth="1"/>
    <col min="11520" max="11520" width="11.44140625" style="75" customWidth="1"/>
    <col min="11521" max="11526" width="0" style="75" hidden="1" customWidth="1"/>
    <col min="11527" max="11527" width="17.5546875" style="75" bestFit="1" customWidth="1"/>
    <col min="11528" max="11769" width="8.6640625" style="75"/>
    <col min="11770" max="11770" width="9.5546875" style="75" customWidth="1"/>
    <col min="11771" max="11771" width="7" style="75" bestFit="1" customWidth="1"/>
    <col min="11772" max="11772" width="79" style="75" customWidth="1"/>
    <col min="11773" max="11773" width="18.44140625" style="75" customWidth="1"/>
    <col min="11774" max="11775" width="0" style="75" hidden="1" customWidth="1"/>
    <col min="11776" max="11776" width="11.44140625" style="75" customWidth="1"/>
    <col min="11777" max="11782" width="0" style="75" hidden="1" customWidth="1"/>
    <col min="11783" max="11783" width="17.5546875" style="75" bestFit="1" customWidth="1"/>
    <col min="11784" max="12025" width="8.6640625" style="75"/>
    <col min="12026" max="12026" width="9.5546875" style="75" customWidth="1"/>
    <col min="12027" max="12027" width="7" style="75" bestFit="1" customWidth="1"/>
    <col min="12028" max="12028" width="79" style="75" customWidth="1"/>
    <col min="12029" max="12029" width="18.44140625" style="75" customWidth="1"/>
    <col min="12030" max="12031" width="0" style="75" hidden="1" customWidth="1"/>
    <col min="12032" max="12032" width="11.44140625" style="75" customWidth="1"/>
    <col min="12033" max="12038" width="0" style="75" hidden="1" customWidth="1"/>
    <col min="12039" max="12039" width="17.5546875" style="75" bestFit="1" customWidth="1"/>
    <col min="12040" max="12281" width="8.6640625" style="75"/>
    <col min="12282" max="12282" width="9.5546875" style="75" customWidth="1"/>
    <col min="12283" max="12283" width="7" style="75" bestFit="1" customWidth="1"/>
    <col min="12284" max="12284" width="79" style="75" customWidth="1"/>
    <col min="12285" max="12285" width="18.44140625" style="75" customWidth="1"/>
    <col min="12286" max="12287" width="0" style="75" hidden="1" customWidth="1"/>
    <col min="12288" max="12288" width="11.44140625" style="75" customWidth="1"/>
    <col min="12289" max="12294" width="0" style="75" hidden="1" customWidth="1"/>
    <col min="12295" max="12295" width="17.5546875" style="75" bestFit="1" customWidth="1"/>
    <col min="12296" max="12537" width="8.6640625" style="75"/>
    <col min="12538" max="12538" width="9.5546875" style="75" customWidth="1"/>
    <col min="12539" max="12539" width="7" style="75" bestFit="1" customWidth="1"/>
    <col min="12540" max="12540" width="79" style="75" customWidth="1"/>
    <col min="12541" max="12541" width="18.44140625" style="75" customWidth="1"/>
    <col min="12542" max="12543" width="0" style="75" hidden="1" customWidth="1"/>
    <col min="12544" max="12544" width="11.44140625" style="75" customWidth="1"/>
    <col min="12545" max="12550" width="0" style="75" hidden="1" customWidth="1"/>
    <col min="12551" max="12551" width="17.5546875" style="75" bestFit="1" customWidth="1"/>
    <col min="12552" max="12793" width="8.6640625" style="75"/>
    <col min="12794" max="12794" width="9.5546875" style="75" customWidth="1"/>
    <col min="12795" max="12795" width="7" style="75" bestFit="1" customWidth="1"/>
    <col min="12796" max="12796" width="79" style="75" customWidth="1"/>
    <col min="12797" max="12797" width="18.44140625" style="75" customWidth="1"/>
    <col min="12798" max="12799" width="0" style="75" hidden="1" customWidth="1"/>
    <col min="12800" max="12800" width="11.44140625" style="75" customWidth="1"/>
    <col min="12801" max="12806" width="0" style="75" hidden="1" customWidth="1"/>
    <col min="12807" max="12807" width="17.5546875" style="75" bestFit="1" customWidth="1"/>
    <col min="12808" max="13049" width="8.6640625" style="75"/>
    <col min="13050" max="13050" width="9.5546875" style="75" customWidth="1"/>
    <col min="13051" max="13051" width="7" style="75" bestFit="1" customWidth="1"/>
    <col min="13052" max="13052" width="79" style="75" customWidth="1"/>
    <col min="13053" max="13053" width="18.44140625" style="75" customWidth="1"/>
    <col min="13054" max="13055" width="0" style="75" hidden="1" customWidth="1"/>
    <col min="13056" max="13056" width="11.44140625" style="75" customWidth="1"/>
    <col min="13057" max="13062" width="0" style="75" hidden="1" customWidth="1"/>
    <col min="13063" max="13063" width="17.5546875" style="75" bestFit="1" customWidth="1"/>
    <col min="13064" max="13305" width="8.6640625" style="75"/>
    <col min="13306" max="13306" width="9.5546875" style="75" customWidth="1"/>
    <col min="13307" max="13307" width="7" style="75" bestFit="1" customWidth="1"/>
    <col min="13308" max="13308" width="79" style="75" customWidth="1"/>
    <col min="13309" max="13309" width="18.44140625" style="75" customWidth="1"/>
    <col min="13310" max="13311" width="0" style="75" hidden="1" customWidth="1"/>
    <col min="13312" max="13312" width="11.44140625" style="75" customWidth="1"/>
    <col min="13313" max="13318" width="0" style="75" hidden="1" customWidth="1"/>
    <col min="13319" max="13319" width="17.5546875" style="75" bestFit="1" customWidth="1"/>
    <col min="13320" max="13561" width="8.6640625" style="75"/>
    <col min="13562" max="13562" width="9.5546875" style="75" customWidth="1"/>
    <col min="13563" max="13563" width="7" style="75" bestFit="1" customWidth="1"/>
    <col min="13564" max="13564" width="79" style="75" customWidth="1"/>
    <col min="13565" max="13565" width="18.44140625" style="75" customWidth="1"/>
    <col min="13566" max="13567" width="0" style="75" hidden="1" customWidth="1"/>
    <col min="13568" max="13568" width="11.44140625" style="75" customWidth="1"/>
    <col min="13569" max="13574" width="0" style="75" hidden="1" customWidth="1"/>
    <col min="13575" max="13575" width="17.5546875" style="75" bestFit="1" customWidth="1"/>
    <col min="13576" max="13817" width="8.6640625" style="75"/>
    <col min="13818" max="13818" width="9.5546875" style="75" customWidth="1"/>
    <col min="13819" max="13819" width="7" style="75" bestFit="1" customWidth="1"/>
    <col min="13820" max="13820" width="79" style="75" customWidth="1"/>
    <col min="13821" max="13821" width="18.44140625" style="75" customWidth="1"/>
    <col min="13822" max="13823" width="0" style="75" hidden="1" customWidth="1"/>
    <col min="13824" max="13824" width="11.44140625" style="75" customWidth="1"/>
    <col min="13825" max="13830" width="0" style="75" hidden="1" customWidth="1"/>
    <col min="13831" max="13831" width="17.5546875" style="75" bestFit="1" customWidth="1"/>
    <col min="13832" max="14073" width="8.6640625" style="75"/>
    <col min="14074" max="14074" width="9.5546875" style="75" customWidth="1"/>
    <col min="14075" max="14075" width="7" style="75" bestFit="1" customWidth="1"/>
    <col min="14076" max="14076" width="79" style="75" customWidth="1"/>
    <col min="14077" max="14077" width="18.44140625" style="75" customWidth="1"/>
    <col min="14078" max="14079" width="0" style="75" hidden="1" customWidth="1"/>
    <col min="14080" max="14080" width="11.44140625" style="75" customWidth="1"/>
    <col min="14081" max="14086" width="0" style="75" hidden="1" customWidth="1"/>
    <col min="14087" max="14087" width="17.5546875" style="75" bestFit="1" customWidth="1"/>
    <col min="14088" max="14329" width="8.6640625" style="75"/>
    <col min="14330" max="14330" width="9.5546875" style="75" customWidth="1"/>
    <col min="14331" max="14331" width="7" style="75" bestFit="1" customWidth="1"/>
    <col min="14332" max="14332" width="79" style="75" customWidth="1"/>
    <col min="14333" max="14333" width="18.44140625" style="75" customWidth="1"/>
    <col min="14334" max="14335" width="0" style="75" hidden="1" customWidth="1"/>
    <col min="14336" max="14336" width="11.44140625" style="75" customWidth="1"/>
    <col min="14337" max="14342" width="0" style="75" hidden="1" customWidth="1"/>
    <col min="14343" max="14343" width="17.5546875" style="75" bestFit="1" customWidth="1"/>
    <col min="14344" max="14585" width="8.6640625" style="75"/>
    <col min="14586" max="14586" width="9.5546875" style="75" customWidth="1"/>
    <col min="14587" max="14587" width="7" style="75" bestFit="1" customWidth="1"/>
    <col min="14588" max="14588" width="79" style="75" customWidth="1"/>
    <col min="14589" max="14589" width="18.44140625" style="75" customWidth="1"/>
    <col min="14590" max="14591" width="0" style="75" hidden="1" customWidth="1"/>
    <col min="14592" max="14592" width="11.44140625" style="75" customWidth="1"/>
    <col min="14593" max="14598" width="0" style="75" hidden="1" customWidth="1"/>
    <col min="14599" max="14599" width="17.5546875" style="75" bestFit="1" customWidth="1"/>
    <col min="14600" max="14841" width="8.6640625" style="75"/>
    <col min="14842" max="14842" width="9.5546875" style="75" customWidth="1"/>
    <col min="14843" max="14843" width="7" style="75" bestFit="1" customWidth="1"/>
    <col min="14844" max="14844" width="79" style="75" customWidth="1"/>
    <col min="14845" max="14845" width="18.44140625" style="75" customWidth="1"/>
    <col min="14846" max="14847" width="0" style="75" hidden="1" customWidth="1"/>
    <col min="14848" max="14848" width="11.44140625" style="75" customWidth="1"/>
    <col min="14849" max="14854" width="0" style="75" hidden="1" customWidth="1"/>
    <col min="14855" max="14855" width="17.5546875" style="75" bestFit="1" customWidth="1"/>
    <col min="14856" max="15097" width="8.6640625" style="75"/>
    <col min="15098" max="15098" width="9.5546875" style="75" customWidth="1"/>
    <col min="15099" max="15099" width="7" style="75" bestFit="1" customWidth="1"/>
    <col min="15100" max="15100" width="79" style="75" customWidth="1"/>
    <col min="15101" max="15101" width="18.44140625" style="75" customWidth="1"/>
    <col min="15102" max="15103" width="0" style="75" hidden="1" customWidth="1"/>
    <col min="15104" max="15104" width="11.44140625" style="75" customWidth="1"/>
    <col min="15105" max="15110" width="0" style="75" hidden="1" customWidth="1"/>
    <col min="15111" max="15111" width="17.5546875" style="75" bestFit="1" customWidth="1"/>
    <col min="15112" max="15353" width="8.6640625" style="75"/>
    <col min="15354" max="15354" width="9.5546875" style="75" customWidth="1"/>
    <col min="15355" max="15355" width="7" style="75" bestFit="1" customWidth="1"/>
    <col min="15356" max="15356" width="79" style="75" customWidth="1"/>
    <col min="15357" max="15357" width="18.44140625" style="75" customWidth="1"/>
    <col min="15358" max="15359" width="0" style="75" hidden="1" customWidth="1"/>
    <col min="15360" max="15360" width="11.44140625" style="75" customWidth="1"/>
    <col min="15361" max="15366" width="0" style="75" hidden="1" customWidth="1"/>
    <col min="15367" max="15367" width="17.5546875" style="75" bestFit="1" customWidth="1"/>
    <col min="15368" max="15609" width="8.6640625" style="75"/>
    <col min="15610" max="15610" width="9.5546875" style="75" customWidth="1"/>
    <col min="15611" max="15611" width="7" style="75" bestFit="1" customWidth="1"/>
    <col min="15612" max="15612" width="79" style="75" customWidth="1"/>
    <col min="15613" max="15613" width="18.44140625" style="75" customWidth="1"/>
    <col min="15614" max="15615" width="0" style="75" hidden="1" customWidth="1"/>
    <col min="15616" max="15616" width="11.44140625" style="75" customWidth="1"/>
    <col min="15617" max="15622" width="0" style="75" hidden="1" customWidth="1"/>
    <col min="15623" max="15623" width="17.5546875" style="75" bestFit="1" customWidth="1"/>
    <col min="15624" max="15865" width="8.6640625" style="75"/>
    <col min="15866" max="15866" width="9.5546875" style="75" customWidth="1"/>
    <col min="15867" max="15867" width="7" style="75" bestFit="1" customWidth="1"/>
    <col min="15868" max="15868" width="79" style="75" customWidth="1"/>
    <col min="15869" max="15869" width="18.44140625" style="75" customWidth="1"/>
    <col min="15870" max="15871" width="0" style="75" hidden="1" customWidth="1"/>
    <col min="15872" max="15872" width="11.44140625" style="75" customWidth="1"/>
    <col min="15873" max="15878" width="0" style="75" hidden="1" customWidth="1"/>
    <col min="15879" max="15879" width="17.5546875" style="75" bestFit="1" customWidth="1"/>
    <col min="15880" max="16121" width="8.6640625" style="75"/>
    <col min="16122" max="16122" width="9.5546875" style="75" customWidth="1"/>
    <col min="16123" max="16123" width="7" style="75" bestFit="1" customWidth="1"/>
    <col min="16124" max="16124" width="79" style="75" customWidth="1"/>
    <col min="16125" max="16125" width="18.44140625" style="75" customWidth="1"/>
    <col min="16126" max="16127" width="0" style="75" hidden="1" customWidth="1"/>
    <col min="16128" max="16128" width="11.44140625" style="75" customWidth="1"/>
    <col min="16129" max="16134" width="0" style="75" hidden="1" customWidth="1"/>
    <col min="16135" max="16135" width="17.5546875" style="75" bestFit="1" customWidth="1"/>
    <col min="16136" max="16376" width="8.6640625" style="75"/>
    <col min="16377" max="16384" width="8.5546875" style="75" customWidth="1"/>
  </cols>
  <sheetData>
    <row r="1" spans="1:16" ht="18" customHeight="1" thickBot="1" x14ac:dyDescent="0.35">
      <c r="A1" s="1032" t="s">
        <v>0</v>
      </c>
      <c r="B1" s="1033"/>
      <c r="C1" s="1033"/>
      <c r="D1" s="1034"/>
      <c r="E1" s="1035" t="s">
        <v>1</v>
      </c>
      <c r="F1" s="1038" t="s">
        <v>2</v>
      </c>
      <c r="G1" s="1039"/>
      <c r="H1" s="1039"/>
      <c r="I1" s="1040"/>
      <c r="J1" s="1041" t="s">
        <v>3</v>
      </c>
      <c r="K1" s="1042"/>
      <c r="L1" s="1042"/>
      <c r="M1" s="1042"/>
      <c r="N1" s="1043"/>
      <c r="O1" s="1044" t="s">
        <v>4</v>
      </c>
      <c r="P1" s="1045"/>
    </row>
    <row r="2" spans="1:16" ht="14.85" customHeight="1" x14ac:dyDescent="0.3">
      <c r="A2" s="1048" t="s">
        <v>5</v>
      </c>
      <c r="B2" s="1049"/>
      <c r="C2" s="1049"/>
      <c r="D2" s="1050"/>
      <c r="E2" s="1036"/>
      <c r="F2" s="1051" t="s">
        <v>6</v>
      </c>
      <c r="G2" s="1052"/>
      <c r="H2" s="1052"/>
      <c r="I2" s="1053"/>
      <c r="J2" s="1054" t="s">
        <v>7</v>
      </c>
      <c r="K2" s="1056" t="s">
        <v>8</v>
      </c>
      <c r="L2" s="1058" t="s">
        <v>9</v>
      </c>
      <c r="M2" s="1060" t="s">
        <v>10</v>
      </c>
      <c r="N2" s="1060" t="s">
        <v>11</v>
      </c>
      <c r="O2" s="1046"/>
      <c r="P2" s="1047"/>
    </row>
    <row r="3" spans="1:16" ht="50.1" customHeight="1" thickBot="1" x14ac:dyDescent="0.35">
      <c r="A3" s="76" t="s">
        <v>12</v>
      </c>
      <c r="B3" s="77" t="s">
        <v>13</v>
      </c>
      <c r="C3" s="78" t="s">
        <v>14</v>
      </c>
      <c r="D3" s="76" t="s">
        <v>15</v>
      </c>
      <c r="E3" s="1037"/>
      <c r="F3" s="79" t="s">
        <v>16</v>
      </c>
      <c r="G3" s="80" t="s">
        <v>17</v>
      </c>
      <c r="H3" s="81" t="s">
        <v>18</v>
      </c>
      <c r="I3" s="81" t="s">
        <v>19</v>
      </c>
      <c r="J3" s="1055"/>
      <c r="K3" s="1057"/>
      <c r="L3" s="1059"/>
      <c r="M3" s="1061"/>
      <c r="N3" s="1061"/>
      <c r="O3" s="82" t="s">
        <v>20</v>
      </c>
      <c r="P3" s="82" t="s">
        <v>21</v>
      </c>
    </row>
    <row r="4" spans="1:16" ht="20.25" customHeight="1" x14ac:dyDescent="0.3">
      <c r="A4" s="83"/>
      <c r="B4" s="779"/>
      <c r="C4" s="780" t="s">
        <v>22</v>
      </c>
      <c r="D4" s="84"/>
      <c r="E4" s="85">
        <v>8000000</v>
      </c>
      <c r="F4" s="86">
        <v>0</v>
      </c>
      <c r="G4" s="86">
        <v>0</v>
      </c>
      <c r="H4" s="86">
        <v>0</v>
      </c>
      <c r="I4" s="86">
        <v>5117387.1100000003</v>
      </c>
      <c r="J4" s="87">
        <f>'bilancio riclassificato 5 liv.'!K4</f>
        <v>0</v>
      </c>
      <c r="K4" s="87">
        <f>'bilancio riclassificato 5 liv.'!L4</f>
        <v>0</v>
      </c>
      <c r="L4" s="87">
        <f>'bilancio riclassificato 5 liv.'!M4</f>
        <v>0</v>
      </c>
      <c r="M4" s="87">
        <f>'bilancio riclassificato 5 liv.'!N4</f>
        <v>0</v>
      </c>
      <c r="N4" s="87">
        <f>+L4+M4</f>
        <v>0</v>
      </c>
      <c r="O4" s="87">
        <f>'bilancio riclassificato 5 liv.'!P4</f>
        <v>0</v>
      </c>
      <c r="P4" s="87">
        <f>'bilancio riclassificato 5 liv.'!Q4</f>
        <v>0</v>
      </c>
    </row>
    <row r="5" spans="1:16" ht="14.85" customHeight="1" x14ac:dyDescent="0.3">
      <c r="A5" s="83"/>
      <c r="B5" s="779"/>
      <c r="C5" s="997"/>
      <c r="D5" s="913"/>
      <c r="E5" s="914"/>
      <c r="F5" s="915"/>
      <c r="G5" s="915"/>
      <c r="H5" s="916"/>
      <c r="I5" s="916"/>
      <c r="J5" s="915"/>
      <c r="K5" s="915"/>
      <c r="L5" s="915"/>
      <c r="M5" s="915"/>
      <c r="N5" s="915"/>
      <c r="O5" s="915"/>
      <c r="P5" s="915"/>
    </row>
    <row r="6" spans="1:16" ht="19.649999999999999" customHeight="1" x14ac:dyDescent="0.3">
      <c r="A6" s="88" t="s">
        <v>23</v>
      </c>
      <c r="B6" s="781" t="s">
        <v>24</v>
      </c>
      <c r="C6" s="782" t="s">
        <v>25</v>
      </c>
      <c r="D6" s="89" t="s">
        <v>26</v>
      </c>
      <c r="E6" s="90">
        <v>82258086.900000006</v>
      </c>
      <c r="F6" s="90">
        <v>89285950.320000008</v>
      </c>
      <c r="G6" s="90">
        <v>0</v>
      </c>
      <c r="H6" s="90">
        <v>89285950.320000008</v>
      </c>
      <c r="I6" s="91">
        <v>-7027863.4200000018</v>
      </c>
      <c r="J6" s="90">
        <f>'bilancio riclassificato 3 liv.'!J6</f>
        <v>1788969.59</v>
      </c>
      <c r="K6" s="90">
        <f>'bilancio riclassificato 3 liv.'!K6</f>
        <v>1788969.59</v>
      </c>
      <c r="L6" s="90">
        <f>'bilancio riclassificato 3 liv.'!L6</f>
        <v>0</v>
      </c>
      <c r="M6" s="90">
        <f>'bilancio riclassificato 3 liv.'!M6</f>
        <v>0</v>
      </c>
      <c r="N6" s="90">
        <f>'bilancio riclassificato 3 liv.'!N6</f>
        <v>0</v>
      </c>
      <c r="O6" s="90">
        <f>'bilancio riclassificato 3 liv.'!O6</f>
        <v>91074919.910000011</v>
      </c>
      <c r="P6" s="90">
        <f>'bilancio riclassificato 3 liv.'!P6</f>
        <v>0</v>
      </c>
    </row>
    <row r="7" spans="1:16" ht="14.85" customHeight="1" x14ac:dyDescent="0.3">
      <c r="A7" s="92"/>
      <c r="B7" s="783"/>
      <c r="C7" s="784"/>
      <c r="D7" s="93"/>
      <c r="E7" s="94">
        <v>82258086.900000006</v>
      </c>
      <c r="F7" s="94">
        <v>89285950.320000008</v>
      </c>
      <c r="G7" s="94">
        <v>0</v>
      </c>
      <c r="H7" s="94">
        <v>89285950.320000008</v>
      </c>
      <c r="I7" s="95">
        <v>-7027863.4200000018</v>
      </c>
      <c r="J7" s="94">
        <f>'bilancio riclassificato 3 liv.'!J7</f>
        <v>1788969.59</v>
      </c>
      <c r="K7" s="94">
        <f>'bilancio riclassificato 3 liv.'!K7</f>
        <v>1788969.59</v>
      </c>
      <c r="L7" s="94">
        <f>'bilancio riclassificato 3 liv.'!L7</f>
        <v>0</v>
      </c>
      <c r="M7" s="94">
        <f>'bilancio riclassificato 3 liv.'!M7</f>
        <v>0</v>
      </c>
      <c r="N7" s="94">
        <f>'bilancio riclassificato 3 liv.'!N7</f>
        <v>0</v>
      </c>
      <c r="O7" s="94">
        <f>'bilancio riclassificato 3 liv.'!O7</f>
        <v>91074919.910000011</v>
      </c>
      <c r="P7" s="94">
        <f>'bilancio riclassificato 3 liv.'!P7</f>
        <v>0</v>
      </c>
    </row>
    <row r="8" spans="1:16" ht="18.75" customHeight="1" x14ac:dyDescent="0.3">
      <c r="A8" s="88" t="s">
        <v>23</v>
      </c>
      <c r="B8" s="781" t="s">
        <v>24</v>
      </c>
      <c r="C8" s="785" t="s">
        <v>27</v>
      </c>
      <c r="D8" s="89" t="s">
        <v>28</v>
      </c>
      <c r="E8" s="90">
        <v>0</v>
      </c>
      <c r="F8" s="90">
        <v>0</v>
      </c>
      <c r="G8" s="90">
        <v>0</v>
      </c>
      <c r="H8" s="90">
        <v>0</v>
      </c>
      <c r="I8" s="91">
        <v>0</v>
      </c>
      <c r="J8" s="90">
        <f>'bilancio riclassificato 5 liv.'!K24</f>
        <v>0</v>
      </c>
      <c r="K8" s="90">
        <f>'bilancio riclassificato 5 liv.'!L24</f>
        <v>0</v>
      </c>
      <c r="L8" s="90">
        <f>'bilancio riclassificato 5 liv.'!M24</f>
        <v>0</v>
      </c>
      <c r="M8" s="90">
        <f>'bilancio riclassificato 5 liv.'!N24</f>
        <v>0</v>
      </c>
      <c r="N8" s="90">
        <f t="shared" ref="N8:N14" si="0">+L8+M8</f>
        <v>0</v>
      </c>
      <c r="O8" s="90">
        <f>'bilancio riclassificato 5 liv.'!P24</f>
        <v>0</v>
      </c>
      <c r="P8" s="90">
        <f>'bilancio riclassificato 5 liv.'!Q24</f>
        <v>0</v>
      </c>
    </row>
    <row r="9" spans="1:16" ht="14.85" customHeight="1" x14ac:dyDescent="0.3">
      <c r="A9" s="92" t="s">
        <v>23</v>
      </c>
      <c r="B9" s="783" t="s">
        <v>29</v>
      </c>
      <c r="C9" s="784" t="s">
        <v>27</v>
      </c>
      <c r="D9" s="93" t="s">
        <v>30</v>
      </c>
      <c r="E9" s="94">
        <v>0</v>
      </c>
      <c r="F9" s="94">
        <v>0</v>
      </c>
      <c r="G9" s="94">
        <v>0</v>
      </c>
      <c r="H9" s="94">
        <v>0</v>
      </c>
      <c r="I9" s="95">
        <v>0</v>
      </c>
      <c r="J9" s="94">
        <f>'bilancio riclassificato 5 liv.'!K25</f>
        <v>0</v>
      </c>
      <c r="K9" s="94">
        <f>'bilancio riclassificato 5 liv.'!L25</f>
        <v>0</v>
      </c>
      <c r="L9" s="94">
        <f>'bilancio riclassificato 5 liv.'!M25</f>
        <v>0</v>
      </c>
      <c r="M9" s="94">
        <f>'bilancio riclassificato 5 liv.'!N25</f>
        <v>0</v>
      </c>
      <c r="N9" s="94">
        <f t="shared" si="0"/>
        <v>0</v>
      </c>
      <c r="O9" s="94">
        <f>'bilancio riclassificato 5 liv.'!P25</f>
        <v>0</v>
      </c>
      <c r="P9" s="94">
        <f>'bilancio riclassificato 5 liv.'!Q25</f>
        <v>0</v>
      </c>
    </row>
    <row r="10" spans="1:16" ht="19.350000000000001" customHeight="1" x14ac:dyDescent="0.3">
      <c r="A10" s="88" t="s">
        <v>23</v>
      </c>
      <c r="B10" s="781" t="s">
        <v>24</v>
      </c>
      <c r="C10" s="786" t="s">
        <v>31</v>
      </c>
      <c r="D10" s="96" t="s">
        <v>32</v>
      </c>
      <c r="E10" s="97">
        <v>55066000</v>
      </c>
      <c r="F10" s="97">
        <v>55127477.150000006</v>
      </c>
      <c r="G10" s="97">
        <v>1463.5</v>
      </c>
      <c r="H10" s="97">
        <v>55128940.650000006</v>
      </c>
      <c r="I10" s="98">
        <v>-62940.65000000596</v>
      </c>
      <c r="J10" s="97">
        <f>'bilancio riclassificato 5 liv.'!K37</f>
        <v>354792.26</v>
      </c>
      <c r="K10" s="97">
        <f>'bilancio riclassificato 5 liv.'!L37</f>
        <v>934.4</v>
      </c>
      <c r="L10" s="97">
        <f>'bilancio riclassificato 5 liv.'!M37</f>
        <v>353857.86</v>
      </c>
      <c r="M10" s="97">
        <f>'bilancio riclassificato 5 liv.'!N37</f>
        <v>0</v>
      </c>
      <c r="N10" s="97">
        <f t="shared" si="0"/>
        <v>353857.86</v>
      </c>
      <c r="O10" s="97">
        <f>'bilancio riclassificato 5 liv.'!P37</f>
        <v>55128411.550000004</v>
      </c>
      <c r="P10" s="97">
        <f>'bilancio riclassificato 5 liv.'!Q37</f>
        <v>355321.36</v>
      </c>
    </row>
    <row r="11" spans="1:16" ht="14.85" customHeight="1" x14ac:dyDescent="0.3">
      <c r="A11" s="92" t="s">
        <v>23</v>
      </c>
      <c r="B11" s="783" t="s">
        <v>29</v>
      </c>
      <c r="C11" s="784" t="s">
        <v>33</v>
      </c>
      <c r="D11" s="93" t="s">
        <v>34</v>
      </c>
      <c r="E11" s="99">
        <v>6000</v>
      </c>
      <c r="F11" s="99">
        <v>7009.59</v>
      </c>
      <c r="G11" s="99">
        <v>1463.5</v>
      </c>
      <c r="H11" s="99">
        <v>8473.09</v>
      </c>
      <c r="I11" s="100">
        <v>-2473.0899999999997</v>
      </c>
      <c r="J11" s="99">
        <f>'bilancio riclassificato 5 liv.'!K47</f>
        <v>934.4</v>
      </c>
      <c r="K11" s="99">
        <f>'bilancio riclassificato 5 liv.'!L47</f>
        <v>934.4</v>
      </c>
      <c r="L11" s="99">
        <f>'bilancio riclassificato 5 liv.'!M47</f>
        <v>0</v>
      </c>
      <c r="M11" s="99">
        <f>'bilancio riclassificato 5 liv.'!N47</f>
        <v>0</v>
      </c>
      <c r="N11" s="99">
        <f t="shared" si="0"/>
        <v>0</v>
      </c>
      <c r="O11" s="99">
        <f>'bilancio riclassificato 5 liv.'!P47</f>
        <v>7943.99</v>
      </c>
      <c r="P11" s="99">
        <f>'bilancio riclassificato 5 liv.'!Q47</f>
        <v>1463.5</v>
      </c>
    </row>
    <row r="12" spans="1:16" ht="14.85" customHeight="1" x14ac:dyDescent="0.3">
      <c r="A12" s="92" t="s">
        <v>23</v>
      </c>
      <c r="B12" s="783" t="s">
        <v>29</v>
      </c>
      <c r="C12" s="784" t="s">
        <v>35</v>
      </c>
      <c r="D12" s="93" t="s">
        <v>36</v>
      </c>
      <c r="E12" s="99">
        <v>55060000</v>
      </c>
      <c r="F12" s="99">
        <v>55120467.560000002</v>
      </c>
      <c r="G12" s="99">
        <v>0</v>
      </c>
      <c r="H12" s="99">
        <v>55120467.560000002</v>
      </c>
      <c r="I12" s="100">
        <v>-60467.560000001191</v>
      </c>
      <c r="J12" s="99">
        <f>'bilancio riclassificato 5 liv.'!K60</f>
        <v>353857.86</v>
      </c>
      <c r="K12" s="99">
        <f>'bilancio riclassificato 5 liv.'!L60</f>
        <v>0</v>
      </c>
      <c r="L12" s="99">
        <f>'bilancio riclassificato 5 liv.'!M60</f>
        <v>353857.86</v>
      </c>
      <c r="M12" s="99">
        <f>'bilancio riclassificato 5 liv.'!N60</f>
        <v>0</v>
      </c>
      <c r="N12" s="99">
        <f t="shared" si="0"/>
        <v>353857.86</v>
      </c>
      <c r="O12" s="99">
        <f>'bilancio riclassificato 5 liv.'!P60</f>
        <v>55120467.560000002</v>
      </c>
      <c r="P12" s="99">
        <f>'bilancio riclassificato 5 liv.'!Q60</f>
        <v>353857.86</v>
      </c>
    </row>
    <row r="13" spans="1:16" ht="17.850000000000001" customHeight="1" x14ac:dyDescent="0.3">
      <c r="A13" s="88" t="s">
        <v>23</v>
      </c>
      <c r="B13" s="787" t="s">
        <v>24</v>
      </c>
      <c r="C13" s="785" t="s">
        <v>37</v>
      </c>
      <c r="D13" s="89" t="s">
        <v>38</v>
      </c>
      <c r="E13" s="90">
        <v>18930000</v>
      </c>
      <c r="F13" s="90">
        <v>18521011.449999999</v>
      </c>
      <c r="G13" s="90">
        <v>35133.629999999997</v>
      </c>
      <c r="H13" s="90">
        <v>18556145.079999998</v>
      </c>
      <c r="I13" s="91">
        <v>373854.92000000179</v>
      </c>
      <c r="J13" s="90">
        <f>'bilancio riclassificato 5 liv.'!K196</f>
        <v>22177.29</v>
      </c>
      <c r="K13" s="90">
        <f>'bilancio riclassificato 5 liv.'!L196</f>
        <v>1149.81</v>
      </c>
      <c r="L13" s="90">
        <f>'bilancio riclassificato 5 liv.'!M196</f>
        <v>21027.48</v>
      </c>
      <c r="M13" s="91">
        <f>'bilancio riclassificato 5 liv.'!N196</f>
        <v>-21027.48</v>
      </c>
      <c r="N13" s="91">
        <f t="shared" si="0"/>
        <v>0</v>
      </c>
      <c r="O13" s="90">
        <f>'bilancio riclassificato 5 liv.'!P196</f>
        <v>18522161.259999998</v>
      </c>
      <c r="P13" s="90">
        <f>'bilancio riclassificato 5 liv.'!Q196</f>
        <v>35133.630000000005</v>
      </c>
    </row>
    <row r="14" spans="1:16" ht="18" customHeight="1" thickBot="1" x14ac:dyDescent="0.35">
      <c r="A14" s="92" t="s">
        <v>23</v>
      </c>
      <c r="B14" s="788" t="s">
        <v>29</v>
      </c>
      <c r="C14" s="784" t="s">
        <v>39</v>
      </c>
      <c r="D14" s="93" t="s">
        <v>40</v>
      </c>
      <c r="E14" s="99">
        <v>18930000</v>
      </c>
      <c r="F14" s="99">
        <v>18521011.449999999</v>
      </c>
      <c r="G14" s="99">
        <v>35133.629999999997</v>
      </c>
      <c r="H14" s="99">
        <v>18556145.079999998</v>
      </c>
      <c r="I14" s="100">
        <v>373854.92000000179</v>
      </c>
      <c r="J14" s="99">
        <f>'bilancio riclassificato 5 liv.'!K197</f>
        <v>22177.29</v>
      </c>
      <c r="K14" s="99">
        <f>'bilancio riclassificato 5 liv.'!L197</f>
        <v>1149.81</v>
      </c>
      <c r="L14" s="99">
        <f>'bilancio riclassificato 5 liv.'!M197</f>
        <v>21027.48</v>
      </c>
      <c r="M14" s="100">
        <f>'bilancio riclassificato 5 liv.'!N197</f>
        <v>-21027.48</v>
      </c>
      <c r="N14" s="100">
        <f t="shared" si="0"/>
        <v>0</v>
      </c>
      <c r="O14" s="99">
        <f>'bilancio riclassificato 5 liv.'!P197</f>
        <v>18522161.259999998</v>
      </c>
      <c r="P14" s="99">
        <f>'bilancio riclassificato 5 liv.'!Q197</f>
        <v>35133.630000000005</v>
      </c>
    </row>
    <row r="15" spans="1:16" s="106" customFormat="1" ht="26.1" customHeight="1" thickBot="1" x14ac:dyDescent="0.3">
      <c r="A15" s="101"/>
      <c r="B15" s="101"/>
      <c r="C15" s="102" t="s">
        <v>41</v>
      </c>
      <c r="D15" s="103"/>
      <c r="E15" s="104">
        <v>164254086.90000001</v>
      </c>
      <c r="F15" s="104">
        <v>162934438.92000002</v>
      </c>
      <c r="G15" s="104">
        <v>36597.129999999997</v>
      </c>
      <c r="H15" s="104">
        <v>162971036.05000001</v>
      </c>
      <c r="I15" s="104">
        <v>-1599562.0400000056</v>
      </c>
      <c r="J15" s="104">
        <f t="shared" ref="J15:P15" si="1">+J13+J10+J8+J4+J6</f>
        <v>2165939.14</v>
      </c>
      <c r="K15" s="104">
        <f t="shared" si="1"/>
        <v>1791053.8</v>
      </c>
      <c r="L15" s="104">
        <f t="shared" si="1"/>
        <v>374885.33999999997</v>
      </c>
      <c r="M15" s="105">
        <f t="shared" si="1"/>
        <v>-21027.48</v>
      </c>
      <c r="N15" s="104">
        <f t="shared" si="1"/>
        <v>353857.86</v>
      </c>
      <c r="O15" s="104">
        <f t="shared" si="1"/>
        <v>164725492.72000003</v>
      </c>
      <c r="P15" s="104">
        <f t="shared" si="1"/>
        <v>390454.99</v>
      </c>
    </row>
    <row r="16" spans="1:16" ht="26.1" hidden="1" customHeight="1" x14ac:dyDescent="0.35">
      <c r="A16" s="107"/>
      <c r="B16" s="108"/>
      <c r="C16" s="109"/>
      <c r="D16" s="110"/>
      <c r="E16" s="111">
        <v>0</v>
      </c>
      <c r="F16" s="111">
        <v>0</v>
      </c>
      <c r="G16" s="111">
        <v>0</v>
      </c>
      <c r="H16" s="111">
        <v>0</v>
      </c>
      <c r="I16" s="111">
        <v>0</v>
      </c>
      <c r="J16" s="111">
        <f>+J15-[1]riepilogo!I26</f>
        <v>0</v>
      </c>
      <c r="K16" s="111">
        <f>+K15-[1]riepilogo!J26</f>
        <v>0</v>
      </c>
      <c r="L16" s="111">
        <f>+L15-[1]riepilogo!K26</f>
        <v>0</v>
      </c>
      <c r="M16" s="111">
        <f>+M15-[1]riepilogo!M26</f>
        <v>0</v>
      </c>
      <c r="N16" s="111"/>
      <c r="O16" s="111">
        <f>+O15-[1]riepilogo!N26</f>
        <v>0</v>
      </c>
      <c r="P16" s="111">
        <f>+P15-[1]riepilogo!O26</f>
        <v>0</v>
      </c>
    </row>
    <row r="17" spans="1:16" s="117" customFormat="1" ht="13.35" hidden="1" customHeight="1" x14ac:dyDescent="0.3">
      <c r="A17" s="112"/>
      <c r="B17" s="113"/>
      <c r="C17" s="114"/>
      <c r="D17" s="115"/>
      <c r="E17" s="116" t="e">
        <v>#REF!</v>
      </c>
      <c r="F17" s="116" t="e">
        <v>#REF!</v>
      </c>
      <c r="G17" s="116" t="e">
        <v>#REF!</v>
      </c>
      <c r="H17" s="116" t="e">
        <v>#REF!</v>
      </c>
      <c r="I17" s="116" t="e">
        <v>#REF!</v>
      </c>
      <c r="J17" s="116" t="e">
        <f>#REF!</f>
        <v>#REF!</v>
      </c>
      <c r="K17" s="116" t="e">
        <f>#REF!</f>
        <v>#REF!</v>
      </c>
      <c r="L17" s="116" t="e">
        <f>#REF!</f>
        <v>#REF!</v>
      </c>
      <c r="M17" s="116" t="e">
        <f>#REF!</f>
        <v>#REF!</v>
      </c>
      <c r="N17" s="116"/>
      <c r="O17" s="116" t="e">
        <f>#REF!</f>
        <v>#REF!</v>
      </c>
      <c r="P17" s="116" t="e">
        <f>#REF!</f>
        <v>#REF!</v>
      </c>
    </row>
    <row r="18" spans="1:16" s="117" customFormat="1" ht="13.35" hidden="1" customHeight="1" x14ac:dyDescent="0.3">
      <c r="A18" s="112"/>
      <c r="B18" s="113"/>
      <c r="C18" s="114"/>
      <c r="D18" s="115"/>
      <c r="E18" s="116" t="e">
        <v>#REF!</v>
      </c>
      <c r="F18" s="116" t="e">
        <v>#REF!</v>
      </c>
      <c r="G18" s="116" t="e">
        <v>#REF!</v>
      </c>
      <c r="H18" s="116" t="e">
        <v>#REF!</v>
      </c>
      <c r="I18" s="116" t="e">
        <v>#REF!</v>
      </c>
      <c r="J18" s="116" t="e">
        <f t="shared" ref="J18:P18" si="2">+J15-J17</f>
        <v>#REF!</v>
      </c>
      <c r="K18" s="116" t="e">
        <f t="shared" si="2"/>
        <v>#REF!</v>
      </c>
      <c r="L18" s="116" t="e">
        <f t="shared" si="2"/>
        <v>#REF!</v>
      </c>
      <c r="M18" s="118" t="e">
        <f t="shared" si="2"/>
        <v>#REF!</v>
      </c>
      <c r="N18" s="118"/>
      <c r="O18" s="116" t="e">
        <f t="shared" si="2"/>
        <v>#REF!</v>
      </c>
      <c r="P18" s="116" t="e">
        <f t="shared" si="2"/>
        <v>#REF!</v>
      </c>
    </row>
    <row r="19" spans="1:16" ht="14.85" customHeight="1" thickBot="1" x14ac:dyDescent="0.35">
      <c r="A19" s="119"/>
      <c r="B19" s="120"/>
      <c r="C19" s="121"/>
      <c r="D19" s="122"/>
      <c r="E19" s="123"/>
      <c r="F19" s="123"/>
      <c r="G19" s="123"/>
      <c r="H19" s="123"/>
      <c r="I19" s="124"/>
      <c r="J19" s="125"/>
      <c r="K19" s="126"/>
      <c r="L19" s="124"/>
      <c r="M19" s="127"/>
      <c r="N19" s="127"/>
      <c r="O19" s="124"/>
      <c r="P19" s="123"/>
    </row>
    <row r="20" spans="1:16" ht="19.350000000000001" customHeight="1" thickBot="1" x14ac:dyDescent="0.35">
      <c r="A20" s="1032" t="s">
        <v>0</v>
      </c>
      <c r="B20" s="1033"/>
      <c r="C20" s="1033"/>
      <c r="D20" s="1034"/>
      <c r="E20" s="1062" t="s">
        <v>1</v>
      </c>
      <c r="F20" s="1038" t="s">
        <v>2</v>
      </c>
      <c r="G20" s="1039"/>
      <c r="H20" s="1039"/>
      <c r="I20" s="1040"/>
      <c r="J20" s="1041" t="s">
        <v>42</v>
      </c>
      <c r="K20" s="1042"/>
      <c r="L20" s="1042"/>
      <c r="M20" s="1042"/>
      <c r="N20" s="1043"/>
      <c r="O20" s="1044" t="s">
        <v>4</v>
      </c>
      <c r="P20" s="1045"/>
    </row>
    <row r="21" spans="1:16" ht="14.85" customHeight="1" x14ac:dyDescent="0.3">
      <c r="A21" s="1048" t="s">
        <v>5</v>
      </c>
      <c r="B21" s="1049"/>
      <c r="C21" s="1049"/>
      <c r="D21" s="1050"/>
      <c r="E21" s="1063"/>
      <c r="F21" s="1051" t="s">
        <v>43</v>
      </c>
      <c r="G21" s="1052"/>
      <c r="H21" s="1052"/>
      <c r="I21" s="1053"/>
      <c r="J21" s="1054" t="s">
        <v>7</v>
      </c>
      <c r="K21" s="1056" t="s">
        <v>44</v>
      </c>
      <c r="L21" s="1058" t="s">
        <v>45</v>
      </c>
      <c r="M21" s="1060" t="s">
        <v>10</v>
      </c>
      <c r="N21" s="1060" t="s">
        <v>11</v>
      </c>
      <c r="O21" s="1046"/>
      <c r="P21" s="1047"/>
    </row>
    <row r="22" spans="1:16" ht="49.35" customHeight="1" thickBot="1" x14ac:dyDescent="0.35">
      <c r="A22" s="76" t="s">
        <v>12</v>
      </c>
      <c r="B22" s="77" t="s">
        <v>13</v>
      </c>
      <c r="C22" s="78" t="s">
        <v>14</v>
      </c>
      <c r="D22" s="76" t="s">
        <v>15</v>
      </c>
      <c r="E22" s="1064"/>
      <c r="F22" s="79" t="s">
        <v>44</v>
      </c>
      <c r="G22" s="128" t="s">
        <v>46</v>
      </c>
      <c r="H22" s="81" t="s">
        <v>18</v>
      </c>
      <c r="I22" s="81" t="s">
        <v>19</v>
      </c>
      <c r="J22" s="1055"/>
      <c r="K22" s="1057"/>
      <c r="L22" s="1059"/>
      <c r="M22" s="1061"/>
      <c r="N22" s="1061"/>
      <c r="O22" s="82" t="s">
        <v>47</v>
      </c>
      <c r="P22" s="82" t="s">
        <v>48</v>
      </c>
    </row>
    <row r="23" spans="1:16" ht="17.100000000000001" customHeight="1" x14ac:dyDescent="0.3">
      <c r="A23" s="88" t="s">
        <v>49</v>
      </c>
      <c r="B23" s="781" t="s">
        <v>24</v>
      </c>
      <c r="C23" s="785" t="s">
        <v>50</v>
      </c>
      <c r="D23" s="789" t="s">
        <v>51</v>
      </c>
      <c r="E23" s="90">
        <v>138774086.90000001</v>
      </c>
      <c r="F23" s="90">
        <v>64055757.120000005</v>
      </c>
      <c r="G23" s="90">
        <v>60326495.280000001</v>
      </c>
      <c r="H23" s="90">
        <v>124382252.40000001</v>
      </c>
      <c r="I23" s="90">
        <v>14391834.5</v>
      </c>
      <c r="J23" s="90">
        <f t="shared" ref="J23:P23" si="3">SUM(J24:J34)</f>
        <v>6920353.6599999992</v>
      </c>
      <c r="K23" s="90">
        <f t="shared" si="3"/>
        <v>4905953.25</v>
      </c>
      <c r="L23" s="90">
        <f t="shared" si="3"/>
        <v>2014400.41</v>
      </c>
      <c r="M23" s="91">
        <f t="shared" si="3"/>
        <v>-1161339.4200000002</v>
      </c>
      <c r="N23" s="91">
        <f>+L23+M23</f>
        <v>853060.98999999976</v>
      </c>
      <c r="O23" s="90">
        <f t="shared" si="3"/>
        <v>68961710.370000005</v>
      </c>
      <c r="P23" s="90">
        <f t="shared" si="3"/>
        <v>61179556.269999996</v>
      </c>
    </row>
    <row r="24" spans="1:16" ht="14.85" customHeight="1" x14ac:dyDescent="0.3">
      <c r="A24" s="92" t="s">
        <v>49</v>
      </c>
      <c r="B24" s="783" t="s">
        <v>29</v>
      </c>
      <c r="C24" s="784" t="s">
        <v>52</v>
      </c>
      <c r="D24" s="790" t="s">
        <v>53</v>
      </c>
      <c r="E24" s="99">
        <v>54586000</v>
      </c>
      <c r="F24" s="99">
        <v>43147554.090000004</v>
      </c>
      <c r="G24" s="99">
        <v>892156.98</v>
      </c>
      <c r="H24" s="99">
        <v>44039711.07</v>
      </c>
      <c r="I24" s="99">
        <v>10546288.93</v>
      </c>
      <c r="J24" s="99">
        <f>'bilancio riclassificato 5 liv.'!K247</f>
        <v>765224.49000000011</v>
      </c>
      <c r="K24" s="99">
        <f>'bilancio riclassificato 5 liv.'!L247</f>
        <v>765224.49000000011</v>
      </c>
      <c r="L24" s="99">
        <f>'bilancio riclassificato 5 liv.'!M247</f>
        <v>0</v>
      </c>
      <c r="M24" s="100">
        <f>'bilancio riclassificato 5 liv.'!N247</f>
        <v>0</v>
      </c>
      <c r="N24" s="100">
        <f t="shared" ref="N24:N38" si="4">+L24+M24</f>
        <v>0</v>
      </c>
      <c r="O24" s="99">
        <f>'bilancio riclassificato 5 liv.'!P247</f>
        <v>43912778.580000006</v>
      </c>
      <c r="P24" s="99">
        <f>'bilancio riclassificato 5 liv.'!Q247</f>
        <v>892156.98</v>
      </c>
    </row>
    <row r="25" spans="1:16" ht="14.85" customHeight="1" x14ac:dyDescent="0.3">
      <c r="A25" s="92" t="s">
        <v>49</v>
      </c>
      <c r="B25" s="783" t="s">
        <v>29</v>
      </c>
      <c r="C25" s="784" t="s">
        <v>54</v>
      </c>
      <c r="D25" s="790" t="s">
        <v>55</v>
      </c>
      <c r="E25" s="99">
        <v>3695000</v>
      </c>
      <c r="F25" s="99">
        <v>2375280.08</v>
      </c>
      <c r="G25" s="99">
        <v>430342.53</v>
      </c>
      <c r="H25" s="99">
        <v>2805622.6100000003</v>
      </c>
      <c r="I25" s="99">
        <v>889377.38999999966</v>
      </c>
      <c r="J25" s="99">
        <f>'bilancio riclassificato 5 liv.'!K274</f>
        <v>408557.98</v>
      </c>
      <c r="K25" s="99">
        <f>'bilancio riclassificato 5 liv.'!L274</f>
        <v>408557.98</v>
      </c>
      <c r="L25" s="99">
        <f>'bilancio riclassificato 5 liv.'!M274</f>
        <v>0</v>
      </c>
      <c r="M25" s="100">
        <f>'bilancio riclassificato 5 liv.'!N274</f>
        <v>0</v>
      </c>
      <c r="N25" s="100">
        <f t="shared" si="4"/>
        <v>0</v>
      </c>
      <c r="O25" s="99">
        <f>'bilancio riclassificato 5 liv.'!P274</f>
        <v>2783838.06</v>
      </c>
      <c r="P25" s="99">
        <f>'bilancio riclassificato 5 liv.'!Q274</f>
        <v>430342.53</v>
      </c>
    </row>
    <row r="26" spans="1:16" ht="14.85" customHeight="1" x14ac:dyDescent="0.3">
      <c r="A26" s="92" t="s">
        <v>49</v>
      </c>
      <c r="B26" s="783" t="s">
        <v>29</v>
      </c>
      <c r="C26" s="784" t="s">
        <v>56</v>
      </c>
      <c r="D26" s="790" t="s">
        <v>57</v>
      </c>
      <c r="E26" s="99">
        <v>16197000</v>
      </c>
      <c r="F26" s="99">
        <v>10021364.970000001</v>
      </c>
      <c r="G26" s="99">
        <v>3824025.0100000002</v>
      </c>
      <c r="H26" s="99">
        <v>13845389.980000002</v>
      </c>
      <c r="I26" s="99">
        <v>2351610.0199999977</v>
      </c>
      <c r="J26" s="99">
        <f>'bilancio riclassificato 5 liv.'!K284</f>
        <v>4851020.2599999988</v>
      </c>
      <c r="K26" s="99">
        <f>'bilancio riclassificato 5 liv.'!L284</f>
        <v>2836619.8499999996</v>
      </c>
      <c r="L26" s="99">
        <f>'bilancio riclassificato 5 liv.'!M284</f>
        <v>2014400.41</v>
      </c>
      <c r="M26" s="100">
        <f>'bilancio riclassificato 5 liv.'!N284</f>
        <v>-1161339.4200000002</v>
      </c>
      <c r="N26" s="100">
        <f t="shared" si="4"/>
        <v>853060.98999999976</v>
      </c>
      <c r="O26" s="99">
        <f>'bilancio riclassificato 5 liv.'!P284</f>
        <v>12857984.82</v>
      </c>
      <c r="P26" s="99">
        <f>'bilancio riclassificato 5 liv.'!Q284</f>
        <v>4677086</v>
      </c>
    </row>
    <row r="27" spans="1:16" ht="14.85" customHeight="1" x14ac:dyDescent="0.3">
      <c r="A27" s="92" t="s">
        <v>49</v>
      </c>
      <c r="B27" s="783" t="s">
        <v>29</v>
      </c>
      <c r="C27" s="784" t="s">
        <v>27</v>
      </c>
      <c r="D27" s="790" t="s">
        <v>58</v>
      </c>
      <c r="E27" s="99">
        <v>8080826.9000000004</v>
      </c>
      <c r="F27" s="99">
        <v>8075892.2400000002</v>
      </c>
      <c r="G27" s="99">
        <v>0</v>
      </c>
      <c r="H27" s="99">
        <v>8075892.2400000002</v>
      </c>
      <c r="I27" s="99">
        <v>4934.660000000149</v>
      </c>
      <c r="J27" s="99">
        <f>'bilancio riclassificato 5 liv.'!K388</f>
        <v>0</v>
      </c>
      <c r="K27" s="99">
        <f>'bilancio riclassificato 5 liv.'!L388</f>
        <v>0</v>
      </c>
      <c r="L27" s="99">
        <f>'bilancio riclassificato 5 liv.'!M388</f>
        <v>0</v>
      </c>
      <c r="M27" s="100">
        <f>'bilancio riclassificato 5 liv.'!N388</f>
        <v>0</v>
      </c>
      <c r="N27" s="100">
        <f t="shared" si="4"/>
        <v>0</v>
      </c>
      <c r="O27" s="99">
        <f>'bilancio riclassificato 5 liv.'!P388</f>
        <v>8075892.2400000002</v>
      </c>
      <c r="P27" s="99">
        <f>'bilancio riclassificato 5 liv.'!Q388</f>
        <v>0</v>
      </c>
    </row>
    <row r="28" spans="1:16" ht="14.85" hidden="1" customHeight="1" x14ac:dyDescent="0.3">
      <c r="A28" s="129" t="s">
        <v>49</v>
      </c>
      <c r="B28" s="791" t="s">
        <v>59</v>
      </c>
      <c r="C28" s="792" t="s">
        <v>60</v>
      </c>
      <c r="D28" s="793" t="s">
        <v>61</v>
      </c>
      <c r="E28" s="130"/>
      <c r="F28" s="130"/>
      <c r="G28" s="130"/>
      <c r="H28" s="130"/>
      <c r="I28" s="130"/>
      <c r="J28" s="130"/>
      <c r="K28" s="130"/>
      <c r="L28" s="130"/>
      <c r="M28" s="131"/>
      <c r="N28" s="131">
        <f t="shared" si="4"/>
        <v>0</v>
      </c>
      <c r="O28" s="130"/>
      <c r="P28" s="130"/>
    </row>
    <row r="29" spans="1:16" ht="14.85" hidden="1" customHeight="1" x14ac:dyDescent="0.3">
      <c r="A29" s="129" t="s">
        <v>49</v>
      </c>
      <c r="B29" s="791" t="s">
        <v>59</v>
      </c>
      <c r="C29" s="792" t="s">
        <v>62</v>
      </c>
      <c r="D29" s="793" t="s">
        <v>63</v>
      </c>
      <c r="E29" s="130"/>
      <c r="F29" s="130"/>
      <c r="G29" s="130"/>
      <c r="H29" s="130"/>
      <c r="I29" s="130"/>
      <c r="J29" s="130"/>
      <c r="K29" s="130"/>
      <c r="L29" s="130"/>
      <c r="M29" s="131"/>
      <c r="N29" s="131">
        <f t="shared" si="4"/>
        <v>0</v>
      </c>
      <c r="O29" s="130"/>
      <c r="P29" s="130"/>
    </row>
    <row r="30" spans="1:16" ht="14.85" hidden="1" customHeight="1" x14ac:dyDescent="0.3">
      <c r="A30" s="129" t="s">
        <v>49</v>
      </c>
      <c r="B30" s="791" t="s">
        <v>59</v>
      </c>
      <c r="C30" s="792" t="s">
        <v>64</v>
      </c>
      <c r="D30" s="793" t="s">
        <v>65</v>
      </c>
      <c r="E30" s="130"/>
      <c r="F30" s="130"/>
      <c r="G30" s="130"/>
      <c r="H30" s="130"/>
      <c r="I30" s="130"/>
      <c r="J30" s="130"/>
      <c r="K30" s="130"/>
      <c r="L30" s="130"/>
      <c r="M30" s="131"/>
      <c r="N30" s="131">
        <f t="shared" si="4"/>
        <v>0</v>
      </c>
      <c r="O30" s="130"/>
      <c r="P30" s="130"/>
    </row>
    <row r="31" spans="1:16" ht="14.85" hidden="1" customHeight="1" x14ac:dyDescent="0.3">
      <c r="A31" s="129" t="s">
        <v>49</v>
      </c>
      <c r="B31" s="791" t="s">
        <v>59</v>
      </c>
      <c r="C31" s="794" t="s">
        <v>66</v>
      </c>
      <c r="D31" s="793" t="s">
        <v>67</v>
      </c>
      <c r="E31" s="130"/>
      <c r="F31" s="130"/>
      <c r="G31" s="130"/>
      <c r="H31" s="130"/>
      <c r="I31" s="130"/>
      <c r="J31" s="130"/>
      <c r="K31" s="130"/>
      <c r="L31" s="130"/>
      <c r="M31" s="131"/>
      <c r="N31" s="131">
        <f t="shared" si="4"/>
        <v>0</v>
      </c>
      <c r="O31" s="130"/>
      <c r="P31" s="130"/>
    </row>
    <row r="32" spans="1:16" ht="14.85" customHeight="1" x14ac:dyDescent="0.3">
      <c r="A32" s="92" t="s">
        <v>49</v>
      </c>
      <c r="B32" s="783" t="s">
        <v>29</v>
      </c>
      <c r="C32" s="784" t="s">
        <v>68</v>
      </c>
      <c r="D32" s="790" t="s">
        <v>69</v>
      </c>
      <c r="E32" s="99">
        <v>260</v>
      </c>
      <c r="F32" s="99">
        <v>241.25</v>
      </c>
      <c r="G32" s="99">
        <v>0</v>
      </c>
      <c r="H32" s="99">
        <v>241.25</v>
      </c>
      <c r="I32" s="99">
        <v>18.75</v>
      </c>
      <c r="J32" s="99">
        <f>'bilancio riclassificato 5 liv.'!K400</f>
        <v>70.73</v>
      </c>
      <c r="K32" s="99">
        <f>'bilancio riclassificato 5 liv.'!L400</f>
        <v>70.73</v>
      </c>
      <c r="L32" s="99">
        <f>'bilancio riclassificato 5 liv.'!M400</f>
        <v>0</v>
      </c>
      <c r="M32" s="100">
        <f>'bilancio riclassificato 5 liv.'!N400</f>
        <v>0</v>
      </c>
      <c r="N32" s="100">
        <f t="shared" si="4"/>
        <v>0</v>
      </c>
      <c r="O32" s="99">
        <f>'bilancio riclassificato 5 liv.'!P400</f>
        <v>311.98</v>
      </c>
      <c r="P32" s="99">
        <f>'bilancio riclassificato 5 liv.'!Q400</f>
        <v>0</v>
      </c>
    </row>
    <row r="33" spans="1:18" ht="14.85" customHeight="1" x14ac:dyDescent="0.3">
      <c r="A33" s="92" t="s">
        <v>49</v>
      </c>
      <c r="B33" s="783" t="s">
        <v>29</v>
      </c>
      <c r="C33" s="784" t="s">
        <v>70</v>
      </c>
      <c r="D33" s="790" t="s">
        <v>71</v>
      </c>
      <c r="E33" s="99">
        <v>55580000</v>
      </c>
      <c r="F33" s="99">
        <v>379693.64</v>
      </c>
      <c r="G33" s="99">
        <v>55179970.759999998</v>
      </c>
      <c r="H33" s="99">
        <v>55559664.399999999</v>
      </c>
      <c r="I33" s="99">
        <v>20335.60000000149</v>
      </c>
      <c r="J33" s="99">
        <f>'bilancio riclassificato 5 liv.'!K404</f>
        <v>895480.2</v>
      </c>
      <c r="K33" s="99">
        <f>'bilancio riclassificato 5 liv.'!L404</f>
        <v>895480.2</v>
      </c>
      <c r="L33" s="99">
        <f>'bilancio riclassificato 5 liv.'!M404</f>
        <v>0</v>
      </c>
      <c r="M33" s="100">
        <f>'bilancio riclassificato 5 liv.'!N404</f>
        <v>0</v>
      </c>
      <c r="N33" s="100">
        <f t="shared" si="4"/>
        <v>0</v>
      </c>
      <c r="O33" s="99">
        <f>'bilancio riclassificato 5 liv.'!P404</f>
        <v>1275173.8399999999</v>
      </c>
      <c r="P33" s="99">
        <f>'bilancio riclassificato 5 liv.'!Q404</f>
        <v>55179970.759999998</v>
      </c>
    </row>
    <row r="34" spans="1:18" ht="14.85" customHeight="1" x14ac:dyDescent="0.3">
      <c r="A34" s="92" t="s">
        <v>49</v>
      </c>
      <c r="B34" s="783" t="s">
        <v>29</v>
      </c>
      <c r="C34" s="784" t="s">
        <v>72</v>
      </c>
      <c r="D34" s="790" t="s">
        <v>73</v>
      </c>
      <c r="E34" s="99">
        <v>635000</v>
      </c>
      <c r="F34" s="99">
        <v>55730.85</v>
      </c>
      <c r="G34" s="99">
        <v>0</v>
      </c>
      <c r="H34" s="99">
        <v>55730.85</v>
      </c>
      <c r="I34" s="99">
        <v>579269.15</v>
      </c>
      <c r="J34" s="99">
        <f>'bilancio riclassificato 5 liv.'!K413</f>
        <v>0</v>
      </c>
      <c r="K34" s="99">
        <f>'bilancio riclassificato 5 liv.'!L413</f>
        <v>0</v>
      </c>
      <c r="L34" s="99">
        <f>'bilancio riclassificato 5 liv.'!M413</f>
        <v>0</v>
      </c>
      <c r="M34" s="100">
        <f>'bilancio riclassificato 5 liv.'!N413</f>
        <v>0</v>
      </c>
      <c r="N34" s="100">
        <f t="shared" si="4"/>
        <v>0</v>
      </c>
      <c r="O34" s="99">
        <f>'bilancio riclassificato 5 liv.'!P413</f>
        <v>55730.85</v>
      </c>
      <c r="P34" s="99">
        <f>'bilancio riclassificato 5 liv.'!Q413</f>
        <v>0</v>
      </c>
    </row>
    <row r="35" spans="1:18" ht="16.649999999999999" customHeight="1" x14ac:dyDescent="0.3">
      <c r="A35" s="88" t="s">
        <v>49</v>
      </c>
      <c r="B35" s="781" t="s">
        <v>24</v>
      </c>
      <c r="C35" s="785" t="s">
        <v>74</v>
      </c>
      <c r="D35" s="789" t="s">
        <v>75</v>
      </c>
      <c r="E35" s="90">
        <v>6550000</v>
      </c>
      <c r="F35" s="90">
        <v>562328.17999999993</v>
      </c>
      <c r="G35" s="90">
        <v>199874.74</v>
      </c>
      <c r="H35" s="90">
        <v>762202.91999999993</v>
      </c>
      <c r="I35" s="90">
        <v>5787797.0800000001</v>
      </c>
      <c r="J35" s="90">
        <f t="shared" ref="J35:P35" si="5">J36</f>
        <v>30559.89</v>
      </c>
      <c r="K35" s="90">
        <f t="shared" si="5"/>
        <v>23291.19</v>
      </c>
      <c r="L35" s="90">
        <f t="shared" si="5"/>
        <v>7268.7000000000007</v>
      </c>
      <c r="M35" s="91">
        <f t="shared" si="5"/>
        <v>-7268.7</v>
      </c>
      <c r="N35" s="91">
        <f t="shared" si="4"/>
        <v>0</v>
      </c>
      <c r="O35" s="90">
        <f t="shared" si="5"/>
        <v>585619.36999999988</v>
      </c>
      <c r="P35" s="90">
        <f t="shared" si="5"/>
        <v>199874.74</v>
      </c>
    </row>
    <row r="36" spans="1:18" ht="14.85" customHeight="1" x14ac:dyDescent="0.3">
      <c r="A36" s="92" t="s">
        <v>49</v>
      </c>
      <c r="B36" s="783" t="s">
        <v>29</v>
      </c>
      <c r="C36" s="784" t="s">
        <v>76</v>
      </c>
      <c r="D36" s="790" t="s">
        <v>77</v>
      </c>
      <c r="E36" s="99">
        <v>6550000</v>
      </c>
      <c r="F36" s="99">
        <v>562328.17999999993</v>
      </c>
      <c r="G36" s="99">
        <v>199874.74</v>
      </c>
      <c r="H36" s="99">
        <v>762202.91999999993</v>
      </c>
      <c r="I36" s="99">
        <v>5787797.0800000001</v>
      </c>
      <c r="J36" s="99">
        <f>'bilancio riclassificato 5 liv.'!K443</f>
        <v>30559.89</v>
      </c>
      <c r="K36" s="99">
        <f>'bilancio riclassificato 5 liv.'!L443</f>
        <v>23291.19</v>
      </c>
      <c r="L36" s="99">
        <f>'bilancio riclassificato 5 liv.'!M443</f>
        <v>7268.7000000000007</v>
      </c>
      <c r="M36" s="100">
        <f>'bilancio riclassificato 5 liv.'!N443</f>
        <v>-7268.7</v>
      </c>
      <c r="N36" s="100">
        <f t="shared" si="4"/>
        <v>0</v>
      </c>
      <c r="O36" s="99">
        <f>'bilancio riclassificato 5 liv.'!P443</f>
        <v>585619.36999999988</v>
      </c>
      <c r="P36" s="99">
        <f>'bilancio riclassificato 5 liv.'!Q443</f>
        <v>199874.74</v>
      </c>
    </row>
    <row r="37" spans="1:18" ht="17.850000000000001" customHeight="1" x14ac:dyDescent="0.3">
      <c r="A37" s="88" t="s">
        <v>49</v>
      </c>
      <c r="B37" s="787" t="s">
        <v>24</v>
      </c>
      <c r="C37" s="785" t="s">
        <v>78</v>
      </c>
      <c r="D37" s="789" t="s">
        <v>79</v>
      </c>
      <c r="E37" s="90">
        <v>18930000</v>
      </c>
      <c r="F37" s="90">
        <v>15893982.259999998</v>
      </c>
      <c r="G37" s="90">
        <v>2662162.8199999998</v>
      </c>
      <c r="H37" s="90">
        <v>18556145.079999998</v>
      </c>
      <c r="I37" s="91">
        <v>373854.92000000179</v>
      </c>
      <c r="J37" s="90">
        <f t="shared" ref="J37:P37" si="6">J38</f>
        <v>2205593.5699999998</v>
      </c>
      <c r="K37" s="90">
        <f t="shared" si="6"/>
        <v>2164134.4600000004</v>
      </c>
      <c r="L37" s="90">
        <f t="shared" si="6"/>
        <v>41459.110000000015</v>
      </c>
      <c r="M37" s="91">
        <f t="shared" si="6"/>
        <v>-41459.110000000015</v>
      </c>
      <c r="N37" s="91">
        <f t="shared" si="4"/>
        <v>0</v>
      </c>
      <c r="O37" s="90">
        <f t="shared" si="6"/>
        <v>18058116.719999999</v>
      </c>
      <c r="P37" s="90">
        <f t="shared" si="6"/>
        <v>2662162.8199999998</v>
      </c>
    </row>
    <row r="38" spans="1:18" ht="14.85" customHeight="1" thickBot="1" x14ac:dyDescent="0.35">
      <c r="A38" s="92" t="s">
        <v>49</v>
      </c>
      <c r="B38" s="788" t="s">
        <v>29</v>
      </c>
      <c r="C38" s="784" t="s">
        <v>80</v>
      </c>
      <c r="D38" s="790" t="s">
        <v>81</v>
      </c>
      <c r="E38" s="99">
        <v>18930000</v>
      </c>
      <c r="F38" s="99">
        <v>15893982.259999998</v>
      </c>
      <c r="G38" s="99">
        <v>2662162.8199999998</v>
      </c>
      <c r="H38" s="99">
        <v>18556145.079999998</v>
      </c>
      <c r="I38" s="100">
        <v>373854.92000000179</v>
      </c>
      <c r="J38" s="99">
        <f>'bilancio riclassificato 5 liv.'!K583</f>
        <v>2205593.5699999998</v>
      </c>
      <c r="K38" s="99">
        <f>'bilancio riclassificato 5 liv.'!L583</f>
        <v>2164134.4600000004</v>
      </c>
      <c r="L38" s="99">
        <f>'bilancio riclassificato 5 liv.'!M583</f>
        <v>41459.110000000015</v>
      </c>
      <c r="M38" s="100">
        <f>'bilancio riclassificato 5 liv.'!N583</f>
        <v>-41459.110000000015</v>
      </c>
      <c r="N38" s="100">
        <f t="shared" si="4"/>
        <v>0</v>
      </c>
      <c r="O38" s="99">
        <f>'bilancio riclassificato 5 liv.'!P583</f>
        <v>18058116.719999999</v>
      </c>
      <c r="P38" s="99">
        <f>'bilancio riclassificato 5 liv.'!Q583</f>
        <v>2662162.8199999998</v>
      </c>
    </row>
    <row r="39" spans="1:18" s="106" customFormat="1" ht="24" thickBot="1" x14ac:dyDescent="0.3">
      <c r="A39" s="101"/>
      <c r="B39" s="101"/>
      <c r="C39" s="132" t="s">
        <v>82</v>
      </c>
      <c r="D39" s="103"/>
      <c r="E39" s="104">
        <v>164254086.90000001</v>
      </c>
      <c r="F39" s="104">
        <v>80512067.560000002</v>
      </c>
      <c r="G39" s="104">
        <v>63188532.840000004</v>
      </c>
      <c r="H39" s="104">
        <v>143700600.40000001</v>
      </c>
      <c r="I39" s="104">
        <v>20553486.5</v>
      </c>
      <c r="J39" s="104">
        <f t="shared" ref="J39:L39" si="7">J37+J35+J23</f>
        <v>9156507.1199999992</v>
      </c>
      <c r="K39" s="104">
        <f t="shared" si="7"/>
        <v>7093378.9000000004</v>
      </c>
      <c r="L39" s="104">
        <f t="shared" si="7"/>
        <v>2063128.22</v>
      </c>
      <c r="M39" s="105">
        <f>M37+M35+M23</f>
        <v>-1210067.2300000002</v>
      </c>
      <c r="N39" s="105">
        <f>N37+N35+N23</f>
        <v>853060.98999999976</v>
      </c>
      <c r="O39" s="104">
        <f>+K39+F39</f>
        <v>87605446.460000008</v>
      </c>
      <c r="P39" s="104">
        <f>+G39+L39+M39</f>
        <v>64041593.830000006</v>
      </c>
    </row>
    <row r="40" spans="1:18" ht="14.85" customHeight="1" x14ac:dyDescent="0.3">
      <c r="H40" s="135"/>
      <c r="L40" s="135"/>
    </row>
    <row r="41" spans="1:18" ht="14.85" hidden="1" customHeight="1" x14ac:dyDescent="0.3">
      <c r="E41" s="137"/>
      <c r="F41" s="137"/>
      <c r="G41" s="137"/>
      <c r="H41" s="137"/>
      <c r="I41" s="137"/>
      <c r="J41" s="137"/>
      <c r="K41" s="137"/>
      <c r="L41" s="137"/>
      <c r="M41" s="137"/>
      <c r="N41" s="137"/>
      <c r="O41" s="137"/>
      <c r="P41" s="137"/>
    </row>
    <row r="42" spans="1:18" ht="14.85" customHeight="1" x14ac:dyDescent="0.3">
      <c r="E42" s="6"/>
      <c r="F42" s="62"/>
      <c r="G42" s="62"/>
      <c r="H42" s="62"/>
      <c r="I42" s="62"/>
      <c r="J42" s="137"/>
      <c r="K42" s="137"/>
      <c r="L42" s="137"/>
      <c r="M42" s="137"/>
      <c r="N42" s="137"/>
      <c r="O42" s="137"/>
      <c r="P42" s="137"/>
      <c r="R42" s="135"/>
    </row>
    <row r="43" spans="1:18" ht="14.85" customHeight="1" x14ac:dyDescent="0.3">
      <c r="E43" s="134"/>
      <c r="G43" s="138"/>
      <c r="H43" s="139"/>
      <c r="I43" s="134"/>
      <c r="J43" s="134"/>
      <c r="K43" s="134"/>
      <c r="L43" s="134"/>
      <c r="M43" s="134"/>
      <c r="N43" s="134"/>
      <c r="O43" s="134"/>
      <c r="P43" s="134"/>
    </row>
    <row r="44" spans="1:18" ht="14.85" customHeight="1" x14ac:dyDescent="0.3">
      <c r="E44" s="140"/>
      <c r="F44" s="140"/>
      <c r="G44" s="140"/>
      <c r="H44" s="140"/>
      <c r="I44" s="140"/>
      <c r="J44" s="140"/>
      <c r="K44" s="140"/>
      <c r="L44" s="140"/>
      <c r="M44" s="140"/>
      <c r="N44" s="140"/>
      <c r="O44" s="140"/>
      <c r="P44" s="140"/>
    </row>
    <row r="45" spans="1:18" ht="14.85" customHeight="1" x14ac:dyDescent="0.3">
      <c r="H45" s="135"/>
      <c r="J45" s="141"/>
      <c r="K45" s="141"/>
      <c r="L45" s="141"/>
      <c r="M45" s="142"/>
      <c r="N45" s="142"/>
      <c r="O45" s="141"/>
      <c r="R45" s="135"/>
    </row>
    <row r="46" spans="1:18" ht="14.85" customHeight="1" x14ac:dyDescent="0.3">
      <c r="H46" s="135"/>
      <c r="J46" s="143"/>
      <c r="K46" s="143"/>
      <c r="L46" s="143"/>
      <c r="O46" s="135"/>
    </row>
    <row r="47" spans="1:18" ht="14.85" customHeight="1" x14ac:dyDescent="0.3">
      <c r="G47" s="141"/>
      <c r="H47" s="141"/>
      <c r="I47" s="141"/>
      <c r="J47" s="135"/>
    </row>
    <row r="48" spans="1:18" ht="14.85" customHeight="1" x14ac:dyDescent="0.3"/>
    <row r="52" spans="8:8" x14ac:dyDescent="0.3">
      <c r="H52" s="135"/>
    </row>
    <row r="53" spans="8:8" x14ac:dyDescent="0.3">
      <c r="H53" s="135"/>
    </row>
    <row r="55" spans="8:8" x14ac:dyDescent="0.3">
      <c r="H55" s="135"/>
    </row>
  </sheetData>
  <mergeCells count="24">
    <mergeCell ref="A20:D20"/>
    <mergeCell ref="E20:E22"/>
    <mergeCell ref="F20:I20"/>
    <mergeCell ref="J20:N20"/>
    <mergeCell ref="O20:P21"/>
    <mergeCell ref="A21:D21"/>
    <mergeCell ref="F21:I21"/>
    <mergeCell ref="J21:J22"/>
    <mergeCell ref="K21:K22"/>
    <mergeCell ref="L21:L22"/>
    <mergeCell ref="M21:M22"/>
    <mergeCell ref="N21:N22"/>
    <mergeCell ref="A1:D1"/>
    <mergeCell ref="E1:E3"/>
    <mergeCell ref="F1:I1"/>
    <mergeCell ref="J1:N1"/>
    <mergeCell ref="O1:P2"/>
    <mergeCell ref="A2:D2"/>
    <mergeCell ref="F2:I2"/>
    <mergeCell ref="J2:J3"/>
    <mergeCell ref="K2:K3"/>
    <mergeCell ref="L2:L3"/>
    <mergeCell ref="M2:M3"/>
    <mergeCell ref="N2:N3"/>
  </mergeCells>
  <printOptions horizontalCentered="1" verticalCentered="1"/>
  <pageMargins left="0.11811023622047245" right="0.11811023622047245" top="0.35433070866141736" bottom="0.35433070866141736" header="0.11811023622047245" footer="0.11811023622047245"/>
  <pageSetup paperSize="8" scale="60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35"/>
  <sheetViews>
    <sheetView zoomScaleNormal="100" workbookViewId="0">
      <pane ySplit="3" topLeftCell="A4" activePane="bottomLeft" state="frozen"/>
      <selection activeCell="C28" sqref="C28"/>
      <selection pane="bottomLeft" activeCell="G15" sqref="G15"/>
    </sheetView>
  </sheetViews>
  <sheetFormatPr defaultRowHeight="14.4" x14ac:dyDescent="0.3"/>
  <cols>
    <col min="1" max="1" width="7.5546875" style="75" customWidth="1"/>
    <col min="2" max="2" width="6.5546875" style="75" customWidth="1"/>
    <col min="3" max="3" width="73.5546875" style="75" customWidth="1"/>
    <col min="4" max="4" width="18.5546875" style="75" customWidth="1"/>
    <col min="5" max="5" width="19.5546875" style="133" customWidth="1"/>
    <col min="6" max="6" width="19.44140625" style="134" customWidth="1"/>
    <col min="7" max="7" width="16.44140625" style="75" customWidth="1"/>
    <col min="8" max="8" width="19.44140625" style="75" customWidth="1"/>
    <col min="9" max="9" width="17.5546875" style="75" bestFit="1" customWidth="1"/>
    <col min="10" max="10" width="17.44140625" style="75" customWidth="1"/>
    <col min="11" max="11" width="16.44140625" style="75" customWidth="1"/>
    <col min="12" max="12" width="18.44140625" style="75" customWidth="1"/>
    <col min="13" max="14" width="18.5546875" style="136" customWidth="1"/>
    <col min="15" max="15" width="18" style="75" bestFit="1" customWidth="1"/>
    <col min="16" max="16" width="16.44140625" style="75" customWidth="1"/>
    <col min="17" max="249" width="8.6640625" style="75"/>
    <col min="250" max="250" width="9.5546875" style="75" customWidth="1"/>
    <col min="251" max="251" width="7" style="75" bestFit="1" customWidth="1"/>
    <col min="252" max="252" width="79" style="75" customWidth="1"/>
    <col min="253" max="253" width="18.44140625" style="75" customWidth="1"/>
    <col min="254" max="255" width="0" style="75" hidden="1" customWidth="1"/>
    <col min="256" max="256" width="11.44140625" style="75" customWidth="1"/>
    <col min="257" max="262" width="0" style="75" hidden="1" customWidth="1"/>
    <col min="263" max="263" width="17.5546875" style="75" bestFit="1" customWidth="1"/>
    <col min="264" max="505" width="8.6640625" style="75"/>
    <col min="506" max="506" width="9.5546875" style="75" customWidth="1"/>
    <col min="507" max="507" width="7" style="75" bestFit="1" customWidth="1"/>
    <col min="508" max="508" width="79" style="75" customWidth="1"/>
    <col min="509" max="509" width="18.44140625" style="75" customWidth="1"/>
    <col min="510" max="511" width="0" style="75" hidden="1" customWidth="1"/>
    <col min="512" max="512" width="11.44140625" style="75" customWidth="1"/>
    <col min="513" max="518" width="0" style="75" hidden="1" customWidth="1"/>
    <col min="519" max="519" width="17.5546875" style="75" bestFit="1" customWidth="1"/>
    <col min="520" max="761" width="8.6640625" style="75"/>
    <col min="762" max="762" width="9.5546875" style="75" customWidth="1"/>
    <col min="763" max="763" width="7" style="75" bestFit="1" customWidth="1"/>
    <col min="764" max="764" width="79" style="75" customWidth="1"/>
    <col min="765" max="765" width="18.44140625" style="75" customWidth="1"/>
    <col min="766" max="767" width="0" style="75" hidden="1" customWidth="1"/>
    <col min="768" max="768" width="11.44140625" style="75" customWidth="1"/>
    <col min="769" max="774" width="0" style="75" hidden="1" customWidth="1"/>
    <col min="775" max="775" width="17.5546875" style="75" bestFit="1" customWidth="1"/>
    <col min="776" max="1017" width="8.6640625" style="75"/>
    <col min="1018" max="1018" width="9.5546875" style="75" customWidth="1"/>
    <col min="1019" max="1019" width="7" style="75" bestFit="1" customWidth="1"/>
    <col min="1020" max="1020" width="79" style="75" customWidth="1"/>
    <col min="1021" max="1021" width="18.44140625" style="75" customWidth="1"/>
    <col min="1022" max="1023" width="0" style="75" hidden="1" customWidth="1"/>
    <col min="1024" max="1024" width="11.44140625" style="75" customWidth="1"/>
    <col min="1025" max="1030" width="0" style="75" hidden="1" customWidth="1"/>
    <col min="1031" max="1031" width="17.5546875" style="75" bestFit="1" customWidth="1"/>
    <col min="1032" max="1273" width="8.6640625" style="75"/>
    <col min="1274" max="1274" width="9.5546875" style="75" customWidth="1"/>
    <col min="1275" max="1275" width="7" style="75" bestFit="1" customWidth="1"/>
    <col min="1276" max="1276" width="79" style="75" customWidth="1"/>
    <col min="1277" max="1277" width="18.44140625" style="75" customWidth="1"/>
    <col min="1278" max="1279" width="0" style="75" hidden="1" customWidth="1"/>
    <col min="1280" max="1280" width="11.44140625" style="75" customWidth="1"/>
    <col min="1281" max="1286" width="0" style="75" hidden="1" customWidth="1"/>
    <col min="1287" max="1287" width="17.5546875" style="75" bestFit="1" customWidth="1"/>
    <col min="1288" max="1529" width="8.6640625" style="75"/>
    <col min="1530" max="1530" width="9.5546875" style="75" customWidth="1"/>
    <col min="1531" max="1531" width="7" style="75" bestFit="1" customWidth="1"/>
    <col min="1532" max="1532" width="79" style="75" customWidth="1"/>
    <col min="1533" max="1533" width="18.44140625" style="75" customWidth="1"/>
    <col min="1534" max="1535" width="0" style="75" hidden="1" customWidth="1"/>
    <col min="1536" max="1536" width="11.44140625" style="75" customWidth="1"/>
    <col min="1537" max="1542" width="0" style="75" hidden="1" customWidth="1"/>
    <col min="1543" max="1543" width="17.5546875" style="75" bestFit="1" customWidth="1"/>
    <col min="1544" max="1785" width="8.6640625" style="75"/>
    <col min="1786" max="1786" width="9.5546875" style="75" customWidth="1"/>
    <col min="1787" max="1787" width="7" style="75" bestFit="1" customWidth="1"/>
    <col min="1788" max="1788" width="79" style="75" customWidth="1"/>
    <col min="1789" max="1789" width="18.44140625" style="75" customWidth="1"/>
    <col min="1790" max="1791" width="0" style="75" hidden="1" customWidth="1"/>
    <col min="1792" max="1792" width="11.44140625" style="75" customWidth="1"/>
    <col min="1793" max="1798" width="0" style="75" hidden="1" customWidth="1"/>
    <col min="1799" max="1799" width="17.5546875" style="75" bestFit="1" customWidth="1"/>
    <col min="1800" max="2041" width="8.6640625" style="75"/>
    <col min="2042" max="2042" width="9.5546875" style="75" customWidth="1"/>
    <col min="2043" max="2043" width="7" style="75" bestFit="1" customWidth="1"/>
    <col min="2044" max="2044" width="79" style="75" customWidth="1"/>
    <col min="2045" max="2045" width="18.44140625" style="75" customWidth="1"/>
    <col min="2046" max="2047" width="0" style="75" hidden="1" customWidth="1"/>
    <col min="2048" max="2048" width="11.44140625" style="75" customWidth="1"/>
    <col min="2049" max="2054" width="0" style="75" hidden="1" customWidth="1"/>
    <col min="2055" max="2055" width="17.5546875" style="75" bestFit="1" customWidth="1"/>
    <col min="2056" max="2297" width="8.6640625" style="75"/>
    <col min="2298" max="2298" width="9.5546875" style="75" customWidth="1"/>
    <col min="2299" max="2299" width="7" style="75" bestFit="1" customWidth="1"/>
    <col min="2300" max="2300" width="79" style="75" customWidth="1"/>
    <col min="2301" max="2301" width="18.44140625" style="75" customWidth="1"/>
    <col min="2302" max="2303" width="0" style="75" hidden="1" customWidth="1"/>
    <col min="2304" max="2304" width="11.44140625" style="75" customWidth="1"/>
    <col min="2305" max="2310" width="0" style="75" hidden="1" customWidth="1"/>
    <col min="2311" max="2311" width="17.5546875" style="75" bestFit="1" customWidth="1"/>
    <col min="2312" max="2553" width="8.6640625" style="75"/>
    <col min="2554" max="2554" width="9.5546875" style="75" customWidth="1"/>
    <col min="2555" max="2555" width="7" style="75" bestFit="1" customWidth="1"/>
    <col min="2556" max="2556" width="79" style="75" customWidth="1"/>
    <col min="2557" max="2557" width="18.44140625" style="75" customWidth="1"/>
    <col min="2558" max="2559" width="0" style="75" hidden="1" customWidth="1"/>
    <col min="2560" max="2560" width="11.44140625" style="75" customWidth="1"/>
    <col min="2561" max="2566" width="0" style="75" hidden="1" customWidth="1"/>
    <col min="2567" max="2567" width="17.5546875" style="75" bestFit="1" customWidth="1"/>
    <col min="2568" max="2809" width="8.6640625" style="75"/>
    <col min="2810" max="2810" width="9.5546875" style="75" customWidth="1"/>
    <col min="2811" max="2811" width="7" style="75" bestFit="1" customWidth="1"/>
    <col min="2812" max="2812" width="79" style="75" customWidth="1"/>
    <col min="2813" max="2813" width="18.44140625" style="75" customWidth="1"/>
    <col min="2814" max="2815" width="0" style="75" hidden="1" customWidth="1"/>
    <col min="2816" max="2816" width="11.44140625" style="75" customWidth="1"/>
    <col min="2817" max="2822" width="0" style="75" hidden="1" customWidth="1"/>
    <col min="2823" max="2823" width="17.5546875" style="75" bestFit="1" customWidth="1"/>
    <col min="2824" max="3065" width="8.6640625" style="75"/>
    <col min="3066" max="3066" width="9.5546875" style="75" customWidth="1"/>
    <col min="3067" max="3067" width="7" style="75" bestFit="1" customWidth="1"/>
    <col min="3068" max="3068" width="79" style="75" customWidth="1"/>
    <col min="3069" max="3069" width="18.44140625" style="75" customWidth="1"/>
    <col min="3070" max="3071" width="0" style="75" hidden="1" customWidth="1"/>
    <col min="3072" max="3072" width="11.44140625" style="75" customWidth="1"/>
    <col min="3073" max="3078" width="0" style="75" hidden="1" customWidth="1"/>
    <col min="3079" max="3079" width="17.5546875" style="75" bestFit="1" customWidth="1"/>
    <col min="3080" max="3321" width="8.6640625" style="75"/>
    <col min="3322" max="3322" width="9.5546875" style="75" customWidth="1"/>
    <col min="3323" max="3323" width="7" style="75" bestFit="1" customWidth="1"/>
    <col min="3324" max="3324" width="79" style="75" customWidth="1"/>
    <col min="3325" max="3325" width="18.44140625" style="75" customWidth="1"/>
    <col min="3326" max="3327" width="0" style="75" hidden="1" customWidth="1"/>
    <col min="3328" max="3328" width="11.44140625" style="75" customWidth="1"/>
    <col min="3329" max="3334" width="0" style="75" hidden="1" customWidth="1"/>
    <col min="3335" max="3335" width="17.5546875" style="75" bestFit="1" customWidth="1"/>
    <col min="3336" max="3577" width="8.6640625" style="75"/>
    <col min="3578" max="3578" width="9.5546875" style="75" customWidth="1"/>
    <col min="3579" max="3579" width="7" style="75" bestFit="1" customWidth="1"/>
    <col min="3580" max="3580" width="79" style="75" customWidth="1"/>
    <col min="3581" max="3581" width="18.44140625" style="75" customWidth="1"/>
    <col min="3582" max="3583" width="0" style="75" hidden="1" customWidth="1"/>
    <col min="3584" max="3584" width="11.44140625" style="75" customWidth="1"/>
    <col min="3585" max="3590" width="0" style="75" hidden="1" customWidth="1"/>
    <col min="3591" max="3591" width="17.5546875" style="75" bestFit="1" customWidth="1"/>
    <col min="3592" max="3833" width="8.6640625" style="75"/>
    <col min="3834" max="3834" width="9.5546875" style="75" customWidth="1"/>
    <col min="3835" max="3835" width="7" style="75" bestFit="1" customWidth="1"/>
    <col min="3836" max="3836" width="79" style="75" customWidth="1"/>
    <col min="3837" max="3837" width="18.44140625" style="75" customWidth="1"/>
    <col min="3838" max="3839" width="0" style="75" hidden="1" customWidth="1"/>
    <col min="3840" max="3840" width="11.44140625" style="75" customWidth="1"/>
    <col min="3841" max="3846" width="0" style="75" hidden="1" customWidth="1"/>
    <col min="3847" max="3847" width="17.5546875" style="75" bestFit="1" customWidth="1"/>
    <col min="3848" max="4089" width="8.6640625" style="75"/>
    <col min="4090" max="4090" width="9.5546875" style="75" customWidth="1"/>
    <col min="4091" max="4091" width="7" style="75" bestFit="1" customWidth="1"/>
    <col min="4092" max="4092" width="79" style="75" customWidth="1"/>
    <col min="4093" max="4093" width="18.44140625" style="75" customWidth="1"/>
    <col min="4094" max="4095" width="0" style="75" hidden="1" customWidth="1"/>
    <col min="4096" max="4096" width="11.44140625" style="75" customWidth="1"/>
    <col min="4097" max="4102" width="0" style="75" hidden="1" customWidth="1"/>
    <col min="4103" max="4103" width="17.5546875" style="75" bestFit="1" customWidth="1"/>
    <col min="4104" max="4345" width="8.6640625" style="75"/>
    <col min="4346" max="4346" width="9.5546875" style="75" customWidth="1"/>
    <col min="4347" max="4347" width="7" style="75" bestFit="1" customWidth="1"/>
    <col min="4348" max="4348" width="79" style="75" customWidth="1"/>
    <col min="4349" max="4349" width="18.44140625" style="75" customWidth="1"/>
    <col min="4350" max="4351" width="0" style="75" hidden="1" customWidth="1"/>
    <col min="4352" max="4352" width="11.44140625" style="75" customWidth="1"/>
    <col min="4353" max="4358" width="0" style="75" hidden="1" customWidth="1"/>
    <col min="4359" max="4359" width="17.5546875" style="75" bestFit="1" customWidth="1"/>
    <col min="4360" max="4601" width="8.6640625" style="75"/>
    <col min="4602" max="4602" width="9.5546875" style="75" customWidth="1"/>
    <col min="4603" max="4603" width="7" style="75" bestFit="1" customWidth="1"/>
    <col min="4604" max="4604" width="79" style="75" customWidth="1"/>
    <col min="4605" max="4605" width="18.44140625" style="75" customWidth="1"/>
    <col min="4606" max="4607" width="0" style="75" hidden="1" customWidth="1"/>
    <col min="4608" max="4608" width="11.44140625" style="75" customWidth="1"/>
    <col min="4609" max="4614" width="0" style="75" hidden="1" customWidth="1"/>
    <col min="4615" max="4615" width="17.5546875" style="75" bestFit="1" customWidth="1"/>
    <col min="4616" max="4857" width="8.6640625" style="75"/>
    <col min="4858" max="4858" width="9.5546875" style="75" customWidth="1"/>
    <col min="4859" max="4859" width="7" style="75" bestFit="1" customWidth="1"/>
    <col min="4860" max="4860" width="79" style="75" customWidth="1"/>
    <col min="4861" max="4861" width="18.44140625" style="75" customWidth="1"/>
    <col min="4862" max="4863" width="0" style="75" hidden="1" customWidth="1"/>
    <col min="4864" max="4864" width="11.44140625" style="75" customWidth="1"/>
    <col min="4865" max="4870" width="0" style="75" hidden="1" customWidth="1"/>
    <col min="4871" max="4871" width="17.5546875" style="75" bestFit="1" customWidth="1"/>
    <col min="4872" max="5113" width="8.6640625" style="75"/>
    <col min="5114" max="5114" width="9.5546875" style="75" customWidth="1"/>
    <col min="5115" max="5115" width="7" style="75" bestFit="1" customWidth="1"/>
    <col min="5116" max="5116" width="79" style="75" customWidth="1"/>
    <col min="5117" max="5117" width="18.44140625" style="75" customWidth="1"/>
    <col min="5118" max="5119" width="0" style="75" hidden="1" customWidth="1"/>
    <col min="5120" max="5120" width="11.44140625" style="75" customWidth="1"/>
    <col min="5121" max="5126" width="0" style="75" hidden="1" customWidth="1"/>
    <col min="5127" max="5127" width="17.5546875" style="75" bestFit="1" customWidth="1"/>
    <col min="5128" max="5369" width="8.6640625" style="75"/>
    <col min="5370" max="5370" width="9.5546875" style="75" customWidth="1"/>
    <col min="5371" max="5371" width="7" style="75" bestFit="1" customWidth="1"/>
    <col min="5372" max="5372" width="79" style="75" customWidth="1"/>
    <col min="5373" max="5373" width="18.44140625" style="75" customWidth="1"/>
    <col min="5374" max="5375" width="0" style="75" hidden="1" customWidth="1"/>
    <col min="5376" max="5376" width="11.44140625" style="75" customWidth="1"/>
    <col min="5377" max="5382" width="0" style="75" hidden="1" customWidth="1"/>
    <col min="5383" max="5383" width="17.5546875" style="75" bestFit="1" customWidth="1"/>
    <col min="5384" max="5625" width="8.6640625" style="75"/>
    <col min="5626" max="5626" width="9.5546875" style="75" customWidth="1"/>
    <col min="5627" max="5627" width="7" style="75" bestFit="1" customWidth="1"/>
    <col min="5628" max="5628" width="79" style="75" customWidth="1"/>
    <col min="5629" max="5629" width="18.44140625" style="75" customWidth="1"/>
    <col min="5630" max="5631" width="0" style="75" hidden="1" customWidth="1"/>
    <col min="5632" max="5632" width="11.44140625" style="75" customWidth="1"/>
    <col min="5633" max="5638" width="0" style="75" hidden="1" customWidth="1"/>
    <col min="5639" max="5639" width="17.5546875" style="75" bestFit="1" customWidth="1"/>
    <col min="5640" max="5881" width="8.6640625" style="75"/>
    <col min="5882" max="5882" width="9.5546875" style="75" customWidth="1"/>
    <col min="5883" max="5883" width="7" style="75" bestFit="1" customWidth="1"/>
    <col min="5884" max="5884" width="79" style="75" customWidth="1"/>
    <col min="5885" max="5885" width="18.44140625" style="75" customWidth="1"/>
    <col min="5886" max="5887" width="0" style="75" hidden="1" customWidth="1"/>
    <col min="5888" max="5888" width="11.44140625" style="75" customWidth="1"/>
    <col min="5889" max="5894" width="0" style="75" hidden="1" customWidth="1"/>
    <col min="5895" max="5895" width="17.5546875" style="75" bestFit="1" customWidth="1"/>
    <col min="5896" max="6137" width="8.6640625" style="75"/>
    <col min="6138" max="6138" width="9.5546875" style="75" customWidth="1"/>
    <col min="6139" max="6139" width="7" style="75" bestFit="1" customWidth="1"/>
    <col min="6140" max="6140" width="79" style="75" customWidth="1"/>
    <col min="6141" max="6141" width="18.44140625" style="75" customWidth="1"/>
    <col min="6142" max="6143" width="0" style="75" hidden="1" customWidth="1"/>
    <col min="6144" max="6144" width="11.44140625" style="75" customWidth="1"/>
    <col min="6145" max="6150" width="0" style="75" hidden="1" customWidth="1"/>
    <col min="6151" max="6151" width="17.5546875" style="75" bestFit="1" customWidth="1"/>
    <col min="6152" max="6393" width="8.6640625" style="75"/>
    <col min="6394" max="6394" width="9.5546875" style="75" customWidth="1"/>
    <col min="6395" max="6395" width="7" style="75" bestFit="1" customWidth="1"/>
    <col min="6396" max="6396" width="79" style="75" customWidth="1"/>
    <col min="6397" max="6397" width="18.44140625" style="75" customWidth="1"/>
    <col min="6398" max="6399" width="0" style="75" hidden="1" customWidth="1"/>
    <col min="6400" max="6400" width="11.44140625" style="75" customWidth="1"/>
    <col min="6401" max="6406" width="0" style="75" hidden="1" customWidth="1"/>
    <col min="6407" max="6407" width="17.5546875" style="75" bestFit="1" customWidth="1"/>
    <col min="6408" max="6649" width="8.6640625" style="75"/>
    <col min="6650" max="6650" width="9.5546875" style="75" customWidth="1"/>
    <col min="6651" max="6651" width="7" style="75" bestFit="1" customWidth="1"/>
    <col min="6652" max="6652" width="79" style="75" customWidth="1"/>
    <col min="6653" max="6653" width="18.44140625" style="75" customWidth="1"/>
    <col min="6654" max="6655" width="0" style="75" hidden="1" customWidth="1"/>
    <col min="6656" max="6656" width="11.44140625" style="75" customWidth="1"/>
    <col min="6657" max="6662" width="0" style="75" hidden="1" customWidth="1"/>
    <col min="6663" max="6663" width="17.5546875" style="75" bestFit="1" customWidth="1"/>
    <col min="6664" max="6905" width="8.6640625" style="75"/>
    <col min="6906" max="6906" width="9.5546875" style="75" customWidth="1"/>
    <col min="6907" max="6907" width="7" style="75" bestFit="1" customWidth="1"/>
    <col min="6908" max="6908" width="79" style="75" customWidth="1"/>
    <col min="6909" max="6909" width="18.44140625" style="75" customWidth="1"/>
    <col min="6910" max="6911" width="0" style="75" hidden="1" customWidth="1"/>
    <col min="6912" max="6912" width="11.44140625" style="75" customWidth="1"/>
    <col min="6913" max="6918" width="0" style="75" hidden="1" customWidth="1"/>
    <col min="6919" max="6919" width="17.5546875" style="75" bestFit="1" customWidth="1"/>
    <col min="6920" max="7161" width="8.6640625" style="75"/>
    <col min="7162" max="7162" width="9.5546875" style="75" customWidth="1"/>
    <col min="7163" max="7163" width="7" style="75" bestFit="1" customWidth="1"/>
    <col min="7164" max="7164" width="79" style="75" customWidth="1"/>
    <col min="7165" max="7165" width="18.44140625" style="75" customWidth="1"/>
    <col min="7166" max="7167" width="0" style="75" hidden="1" customWidth="1"/>
    <col min="7168" max="7168" width="11.44140625" style="75" customWidth="1"/>
    <col min="7169" max="7174" width="0" style="75" hidden="1" customWidth="1"/>
    <col min="7175" max="7175" width="17.5546875" style="75" bestFit="1" customWidth="1"/>
    <col min="7176" max="7417" width="8.6640625" style="75"/>
    <col min="7418" max="7418" width="9.5546875" style="75" customWidth="1"/>
    <col min="7419" max="7419" width="7" style="75" bestFit="1" customWidth="1"/>
    <col min="7420" max="7420" width="79" style="75" customWidth="1"/>
    <col min="7421" max="7421" width="18.44140625" style="75" customWidth="1"/>
    <col min="7422" max="7423" width="0" style="75" hidden="1" customWidth="1"/>
    <col min="7424" max="7424" width="11.44140625" style="75" customWidth="1"/>
    <col min="7425" max="7430" width="0" style="75" hidden="1" customWidth="1"/>
    <col min="7431" max="7431" width="17.5546875" style="75" bestFit="1" customWidth="1"/>
    <col min="7432" max="7673" width="8.6640625" style="75"/>
    <col min="7674" max="7674" width="9.5546875" style="75" customWidth="1"/>
    <col min="7675" max="7675" width="7" style="75" bestFit="1" customWidth="1"/>
    <col min="7676" max="7676" width="79" style="75" customWidth="1"/>
    <col min="7677" max="7677" width="18.44140625" style="75" customWidth="1"/>
    <col min="7678" max="7679" width="0" style="75" hidden="1" customWidth="1"/>
    <col min="7680" max="7680" width="11.44140625" style="75" customWidth="1"/>
    <col min="7681" max="7686" width="0" style="75" hidden="1" customWidth="1"/>
    <col min="7687" max="7687" width="17.5546875" style="75" bestFit="1" customWidth="1"/>
    <col min="7688" max="7929" width="8.6640625" style="75"/>
    <col min="7930" max="7930" width="9.5546875" style="75" customWidth="1"/>
    <col min="7931" max="7931" width="7" style="75" bestFit="1" customWidth="1"/>
    <col min="7932" max="7932" width="79" style="75" customWidth="1"/>
    <col min="7933" max="7933" width="18.44140625" style="75" customWidth="1"/>
    <col min="7934" max="7935" width="0" style="75" hidden="1" customWidth="1"/>
    <col min="7936" max="7936" width="11.44140625" style="75" customWidth="1"/>
    <col min="7937" max="7942" width="0" style="75" hidden="1" customWidth="1"/>
    <col min="7943" max="7943" width="17.5546875" style="75" bestFit="1" customWidth="1"/>
    <col min="7944" max="8185" width="8.6640625" style="75"/>
    <col min="8186" max="8186" width="9.5546875" style="75" customWidth="1"/>
    <col min="8187" max="8187" width="7" style="75" bestFit="1" customWidth="1"/>
    <col min="8188" max="8188" width="79" style="75" customWidth="1"/>
    <col min="8189" max="8189" width="18.44140625" style="75" customWidth="1"/>
    <col min="8190" max="8191" width="0" style="75" hidden="1" customWidth="1"/>
    <col min="8192" max="8192" width="11.44140625" style="75" customWidth="1"/>
    <col min="8193" max="8198" width="0" style="75" hidden="1" customWidth="1"/>
    <col min="8199" max="8199" width="17.5546875" style="75" bestFit="1" customWidth="1"/>
    <col min="8200" max="8441" width="8.6640625" style="75"/>
    <col min="8442" max="8442" width="9.5546875" style="75" customWidth="1"/>
    <col min="8443" max="8443" width="7" style="75" bestFit="1" customWidth="1"/>
    <col min="8444" max="8444" width="79" style="75" customWidth="1"/>
    <col min="8445" max="8445" width="18.44140625" style="75" customWidth="1"/>
    <col min="8446" max="8447" width="0" style="75" hidden="1" customWidth="1"/>
    <col min="8448" max="8448" width="11.44140625" style="75" customWidth="1"/>
    <col min="8449" max="8454" width="0" style="75" hidden="1" customWidth="1"/>
    <col min="8455" max="8455" width="17.5546875" style="75" bestFit="1" customWidth="1"/>
    <col min="8456" max="8697" width="8.6640625" style="75"/>
    <col min="8698" max="8698" width="9.5546875" style="75" customWidth="1"/>
    <col min="8699" max="8699" width="7" style="75" bestFit="1" customWidth="1"/>
    <col min="8700" max="8700" width="79" style="75" customWidth="1"/>
    <col min="8701" max="8701" width="18.44140625" style="75" customWidth="1"/>
    <col min="8702" max="8703" width="0" style="75" hidden="1" customWidth="1"/>
    <col min="8704" max="8704" width="11.44140625" style="75" customWidth="1"/>
    <col min="8705" max="8710" width="0" style="75" hidden="1" customWidth="1"/>
    <col min="8711" max="8711" width="17.5546875" style="75" bestFit="1" customWidth="1"/>
    <col min="8712" max="8953" width="8.6640625" style="75"/>
    <col min="8954" max="8954" width="9.5546875" style="75" customWidth="1"/>
    <col min="8955" max="8955" width="7" style="75" bestFit="1" customWidth="1"/>
    <col min="8956" max="8956" width="79" style="75" customWidth="1"/>
    <col min="8957" max="8957" width="18.44140625" style="75" customWidth="1"/>
    <col min="8958" max="8959" width="0" style="75" hidden="1" customWidth="1"/>
    <col min="8960" max="8960" width="11.44140625" style="75" customWidth="1"/>
    <col min="8961" max="8966" width="0" style="75" hidden="1" customWidth="1"/>
    <col min="8967" max="8967" width="17.5546875" style="75" bestFit="1" customWidth="1"/>
    <col min="8968" max="9209" width="8.6640625" style="75"/>
    <col min="9210" max="9210" width="9.5546875" style="75" customWidth="1"/>
    <col min="9211" max="9211" width="7" style="75" bestFit="1" customWidth="1"/>
    <col min="9212" max="9212" width="79" style="75" customWidth="1"/>
    <col min="9213" max="9213" width="18.44140625" style="75" customWidth="1"/>
    <col min="9214" max="9215" width="0" style="75" hidden="1" customWidth="1"/>
    <col min="9216" max="9216" width="11.44140625" style="75" customWidth="1"/>
    <col min="9217" max="9222" width="0" style="75" hidden="1" customWidth="1"/>
    <col min="9223" max="9223" width="17.5546875" style="75" bestFit="1" customWidth="1"/>
    <col min="9224" max="9465" width="8.6640625" style="75"/>
    <col min="9466" max="9466" width="9.5546875" style="75" customWidth="1"/>
    <col min="9467" max="9467" width="7" style="75" bestFit="1" customWidth="1"/>
    <col min="9468" max="9468" width="79" style="75" customWidth="1"/>
    <col min="9469" max="9469" width="18.44140625" style="75" customWidth="1"/>
    <col min="9470" max="9471" width="0" style="75" hidden="1" customWidth="1"/>
    <col min="9472" max="9472" width="11.44140625" style="75" customWidth="1"/>
    <col min="9473" max="9478" width="0" style="75" hidden="1" customWidth="1"/>
    <col min="9479" max="9479" width="17.5546875" style="75" bestFit="1" customWidth="1"/>
    <col min="9480" max="9721" width="8.6640625" style="75"/>
    <col min="9722" max="9722" width="9.5546875" style="75" customWidth="1"/>
    <col min="9723" max="9723" width="7" style="75" bestFit="1" customWidth="1"/>
    <col min="9724" max="9724" width="79" style="75" customWidth="1"/>
    <col min="9725" max="9725" width="18.44140625" style="75" customWidth="1"/>
    <col min="9726" max="9727" width="0" style="75" hidden="1" customWidth="1"/>
    <col min="9728" max="9728" width="11.44140625" style="75" customWidth="1"/>
    <col min="9729" max="9734" width="0" style="75" hidden="1" customWidth="1"/>
    <col min="9735" max="9735" width="17.5546875" style="75" bestFit="1" customWidth="1"/>
    <col min="9736" max="9977" width="8.6640625" style="75"/>
    <col min="9978" max="9978" width="9.5546875" style="75" customWidth="1"/>
    <col min="9979" max="9979" width="7" style="75" bestFit="1" customWidth="1"/>
    <col min="9980" max="9980" width="79" style="75" customWidth="1"/>
    <col min="9981" max="9981" width="18.44140625" style="75" customWidth="1"/>
    <col min="9982" max="9983" width="0" style="75" hidden="1" customWidth="1"/>
    <col min="9984" max="9984" width="11.44140625" style="75" customWidth="1"/>
    <col min="9985" max="9990" width="0" style="75" hidden="1" customWidth="1"/>
    <col min="9991" max="9991" width="17.5546875" style="75" bestFit="1" customWidth="1"/>
    <col min="9992" max="10233" width="8.6640625" style="75"/>
    <col min="10234" max="10234" width="9.5546875" style="75" customWidth="1"/>
    <col min="10235" max="10235" width="7" style="75" bestFit="1" customWidth="1"/>
    <col min="10236" max="10236" width="79" style="75" customWidth="1"/>
    <col min="10237" max="10237" width="18.44140625" style="75" customWidth="1"/>
    <col min="10238" max="10239" width="0" style="75" hidden="1" customWidth="1"/>
    <col min="10240" max="10240" width="11.44140625" style="75" customWidth="1"/>
    <col min="10241" max="10246" width="0" style="75" hidden="1" customWidth="1"/>
    <col min="10247" max="10247" width="17.5546875" style="75" bestFit="1" customWidth="1"/>
    <col min="10248" max="10489" width="8.6640625" style="75"/>
    <col min="10490" max="10490" width="9.5546875" style="75" customWidth="1"/>
    <col min="10491" max="10491" width="7" style="75" bestFit="1" customWidth="1"/>
    <col min="10492" max="10492" width="79" style="75" customWidth="1"/>
    <col min="10493" max="10493" width="18.44140625" style="75" customWidth="1"/>
    <col min="10494" max="10495" width="0" style="75" hidden="1" customWidth="1"/>
    <col min="10496" max="10496" width="11.44140625" style="75" customWidth="1"/>
    <col min="10497" max="10502" width="0" style="75" hidden="1" customWidth="1"/>
    <col min="10503" max="10503" width="17.5546875" style="75" bestFit="1" customWidth="1"/>
    <col min="10504" max="10745" width="8.6640625" style="75"/>
    <col min="10746" max="10746" width="9.5546875" style="75" customWidth="1"/>
    <col min="10747" max="10747" width="7" style="75" bestFit="1" customWidth="1"/>
    <col min="10748" max="10748" width="79" style="75" customWidth="1"/>
    <col min="10749" max="10749" width="18.44140625" style="75" customWidth="1"/>
    <col min="10750" max="10751" width="0" style="75" hidden="1" customWidth="1"/>
    <col min="10752" max="10752" width="11.44140625" style="75" customWidth="1"/>
    <col min="10753" max="10758" width="0" style="75" hidden="1" customWidth="1"/>
    <col min="10759" max="10759" width="17.5546875" style="75" bestFit="1" customWidth="1"/>
    <col min="10760" max="11001" width="8.6640625" style="75"/>
    <col min="11002" max="11002" width="9.5546875" style="75" customWidth="1"/>
    <col min="11003" max="11003" width="7" style="75" bestFit="1" customWidth="1"/>
    <col min="11004" max="11004" width="79" style="75" customWidth="1"/>
    <col min="11005" max="11005" width="18.44140625" style="75" customWidth="1"/>
    <col min="11006" max="11007" width="0" style="75" hidden="1" customWidth="1"/>
    <col min="11008" max="11008" width="11.44140625" style="75" customWidth="1"/>
    <col min="11009" max="11014" width="0" style="75" hidden="1" customWidth="1"/>
    <col min="11015" max="11015" width="17.5546875" style="75" bestFit="1" customWidth="1"/>
    <col min="11016" max="11257" width="8.6640625" style="75"/>
    <col min="11258" max="11258" width="9.5546875" style="75" customWidth="1"/>
    <col min="11259" max="11259" width="7" style="75" bestFit="1" customWidth="1"/>
    <col min="11260" max="11260" width="79" style="75" customWidth="1"/>
    <col min="11261" max="11261" width="18.44140625" style="75" customWidth="1"/>
    <col min="11262" max="11263" width="0" style="75" hidden="1" customWidth="1"/>
    <col min="11264" max="11264" width="11.44140625" style="75" customWidth="1"/>
    <col min="11265" max="11270" width="0" style="75" hidden="1" customWidth="1"/>
    <col min="11271" max="11271" width="17.5546875" style="75" bestFit="1" customWidth="1"/>
    <col min="11272" max="11513" width="8.6640625" style="75"/>
    <col min="11514" max="11514" width="9.5546875" style="75" customWidth="1"/>
    <col min="11515" max="11515" width="7" style="75" bestFit="1" customWidth="1"/>
    <col min="11516" max="11516" width="79" style="75" customWidth="1"/>
    <col min="11517" max="11517" width="18.44140625" style="75" customWidth="1"/>
    <col min="11518" max="11519" width="0" style="75" hidden="1" customWidth="1"/>
    <col min="11520" max="11520" width="11.44140625" style="75" customWidth="1"/>
    <col min="11521" max="11526" width="0" style="75" hidden="1" customWidth="1"/>
    <col min="11527" max="11527" width="17.5546875" style="75" bestFit="1" customWidth="1"/>
    <col min="11528" max="11769" width="8.6640625" style="75"/>
    <col min="11770" max="11770" width="9.5546875" style="75" customWidth="1"/>
    <col min="11771" max="11771" width="7" style="75" bestFit="1" customWidth="1"/>
    <col min="11772" max="11772" width="79" style="75" customWidth="1"/>
    <col min="11773" max="11773" width="18.44140625" style="75" customWidth="1"/>
    <col min="11774" max="11775" width="0" style="75" hidden="1" customWidth="1"/>
    <col min="11776" max="11776" width="11.44140625" style="75" customWidth="1"/>
    <col min="11777" max="11782" width="0" style="75" hidden="1" customWidth="1"/>
    <col min="11783" max="11783" width="17.5546875" style="75" bestFit="1" customWidth="1"/>
    <col min="11784" max="12025" width="8.6640625" style="75"/>
    <col min="12026" max="12026" width="9.5546875" style="75" customWidth="1"/>
    <col min="12027" max="12027" width="7" style="75" bestFit="1" customWidth="1"/>
    <col min="12028" max="12028" width="79" style="75" customWidth="1"/>
    <col min="12029" max="12029" width="18.44140625" style="75" customWidth="1"/>
    <col min="12030" max="12031" width="0" style="75" hidden="1" customWidth="1"/>
    <col min="12032" max="12032" width="11.44140625" style="75" customWidth="1"/>
    <col min="12033" max="12038" width="0" style="75" hidden="1" customWidth="1"/>
    <col min="12039" max="12039" width="17.5546875" style="75" bestFit="1" customWidth="1"/>
    <col min="12040" max="12281" width="8.6640625" style="75"/>
    <col min="12282" max="12282" width="9.5546875" style="75" customWidth="1"/>
    <col min="12283" max="12283" width="7" style="75" bestFit="1" customWidth="1"/>
    <col min="12284" max="12284" width="79" style="75" customWidth="1"/>
    <col min="12285" max="12285" width="18.44140625" style="75" customWidth="1"/>
    <col min="12286" max="12287" width="0" style="75" hidden="1" customWidth="1"/>
    <col min="12288" max="12288" width="11.44140625" style="75" customWidth="1"/>
    <col min="12289" max="12294" width="0" style="75" hidden="1" customWidth="1"/>
    <col min="12295" max="12295" width="17.5546875" style="75" bestFit="1" customWidth="1"/>
    <col min="12296" max="12537" width="8.6640625" style="75"/>
    <col min="12538" max="12538" width="9.5546875" style="75" customWidth="1"/>
    <col min="12539" max="12539" width="7" style="75" bestFit="1" customWidth="1"/>
    <col min="12540" max="12540" width="79" style="75" customWidth="1"/>
    <col min="12541" max="12541" width="18.44140625" style="75" customWidth="1"/>
    <col min="12542" max="12543" width="0" style="75" hidden="1" customWidth="1"/>
    <col min="12544" max="12544" width="11.44140625" style="75" customWidth="1"/>
    <col min="12545" max="12550" width="0" style="75" hidden="1" customWidth="1"/>
    <col min="12551" max="12551" width="17.5546875" style="75" bestFit="1" customWidth="1"/>
    <col min="12552" max="12793" width="8.6640625" style="75"/>
    <col min="12794" max="12794" width="9.5546875" style="75" customWidth="1"/>
    <col min="12795" max="12795" width="7" style="75" bestFit="1" customWidth="1"/>
    <col min="12796" max="12796" width="79" style="75" customWidth="1"/>
    <col min="12797" max="12797" width="18.44140625" style="75" customWidth="1"/>
    <col min="12798" max="12799" width="0" style="75" hidden="1" customWidth="1"/>
    <col min="12800" max="12800" width="11.44140625" style="75" customWidth="1"/>
    <col min="12801" max="12806" width="0" style="75" hidden="1" customWidth="1"/>
    <col min="12807" max="12807" width="17.5546875" style="75" bestFit="1" customWidth="1"/>
    <col min="12808" max="13049" width="8.6640625" style="75"/>
    <col min="13050" max="13050" width="9.5546875" style="75" customWidth="1"/>
    <col min="13051" max="13051" width="7" style="75" bestFit="1" customWidth="1"/>
    <col min="13052" max="13052" width="79" style="75" customWidth="1"/>
    <col min="13053" max="13053" width="18.44140625" style="75" customWidth="1"/>
    <col min="13054" max="13055" width="0" style="75" hidden="1" customWidth="1"/>
    <col min="13056" max="13056" width="11.44140625" style="75" customWidth="1"/>
    <col min="13057" max="13062" width="0" style="75" hidden="1" customWidth="1"/>
    <col min="13063" max="13063" width="17.5546875" style="75" bestFit="1" customWidth="1"/>
    <col min="13064" max="13305" width="8.6640625" style="75"/>
    <col min="13306" max="13306" width="9.5546875" style="75" customWidth="1"/>
    <col min="13307" max="13307" width="7" style="75" bestFit="1" customWidth="1"/>
    <col min="13308" max="13308" width="79" style="75" customWidth="1"/>
    <col min="13309" max="13309" width="18.44140625" style="75" customWidth="1"/>
    <col min="13310" max="13311" width="0" style="75" hidden="1" customWidth="1"/>
    <col min="13312" max="13312" width="11.44140625" style="75" customWidth="1"/>
    <col min="13313" max="13318" width="0" style="75" hidden="1" customWidth="1"/>
    <col min="13319" max="13319" width="17.5546875" style="75" bestFit="1" customWidth="1"/>
    <col min="13320" max="13561" width="8.6640625" style="75"/>
    <col min="13562" max="13562" width="9.5546875" style="75" customWidth="1"/>
    <col min="13563" max="13563" width="7" style="75" bestFit="1" customWidth="1"/>
    <col min="13564" max="13564" width="79" style="75" customWidth="1"/>
    <col min="13565" max="13565" width="18.44140625" style="75" customWidth="1"/>
    <col min="13566" max="13567" width="0" style="75" hidden="1" customWidth="1"/>
    <col min="13568" max="13568" width="11.44140625" style="75" customWidth="1"/>
    <col min="13569" max="13574" width="0" style="75" hidden="1" customWidth="1"/>
    <col min="13575" max="13575" width="17.5546875" style="75" bestFit="1" customWidth="1"/>
    <col min="13576" max="13817" width="8.6640625" style="75"/>
    <col min="13818" max="13818" width="9.5546875" style="75" customWidth="1"/>
    <col min="13819" max="13819" width="7" style="75" bestFit="1" customWidth="1"/>
    <col min="13820" max="13820" width="79" style="75" customWidth="1"/>
    <col min="13821" max="13821" width="18.44140625" style="75" customWidth="1"/>
    <col min="13822" max="13823" width="0" style="75" hidden="1" customWidth="1"/>
    <col min="13824" max="13824" width="11.44140625" style="75" customWidth="1"/>
    <col min="13825" max="13830" width="0" style="75" hidden="1" customWidth="1"/>
    <col min="13831" max="13831" width="17.5546875" style="75" bestFit="1" customWidth="1"/>
    <col min="13832" max="14073" width="8.6640625" style="75"/>
    <col min="14074" max="14074" width="9.5546875" style="75" customWidth="1"/>
    <col min="14075" max="14075" width="7" style="75" bestFit="1" customWidth="1"/>
    <col min="14076" max="14076" width="79" style="75" customWidth="1"/>
    <col min="14077" max="14077" width="18.44140625" style="75" customWidth="1"/>
    <col min="14078" max="14079" width="0" style="75" hidden="1" customWidth="1"/>
    <col min="14080" max="14080" width="11.44140625" style="75" customWidth="1"/>
    <col min="14081" max="14086" width="0" style="75" hidden="1" customWidth="1"/>
    <col min="14087" max="14087" width="17.5546875" style="75" bestFit="1" customWidth="1"/>
    <col min="14088" max="14329" width="8.6640625" style="75"/>
    <col min="14330" max="14330" width="9.5546875" style="75" customWidth="1"/>
    <col min="14331" max="14331" width="7" style="75" bestFit="1" customWidth="1"/>
    <col min="14332" max="14332" width="79" style="75" customWidth="1"/>
    <col min="14333" max="14333" width="18.44140625" style="75" customWidth="1"/>
    <col min="14334" max="14335" width="0" style="75" hidden="1" customWidth="1"/>
    <col min="14336" max="14336" width="11.44140625" style="75" customWidth="1"/>
    <col min="14337" max="14342" width="0" style="75" hidden="1" customWidth="1"/>
    <col min="14343" max="14343" width="17.5546875" style="75" bestFit="1" customWidth="1"/>
    <col min="14344" max="14585" width="8.6640625" style="75"/>
    <col min="14586" max="14586" width="9.5546875" style="75" customWidth="1"/>
    <col min="14587" max="14587" width="7" style="75" bestFit="1" customWidth="1"/>
    <col min="14588" max="14588" width="79" style="75" customWidth="1"/>
    <col min="14589" max="14589" width="18.44140625" style="75" customWidth="1"/>
    <col min="14590" max="14591" width="0" style="75" hidden="1" customWidth="1"/>
    <col min="14592" max="14592" width="11.44140625" style="75" customWidth="1"/>
    <col min="14593" max="14598" width="0" style="75" hidden="1" customWidth="1"/>
    <col min="14599" max="14599" width="17.5546875" style="75" bestFit="1" customWidth="1"/>
    <col min="14600" max="14841" width="8.6640625" style="75"/>
    <col min="14842" max="14842" width="9.5546875" style="75" customWidth="1"/>
    <col min="14843" max="14843" width="7" style="75" bestFit="1" customWidth="1"/>
    <col min="14844" max="14844" width="79" style="75" customWidth="1"/>
    <col min="14845" max="14845" width="18.44140625" style="75" customWidth="1"/>
    <col min="14846" max="14847" width="0" style="75" hidden="1" customWidth="1"/>
    <col min="14848" max="14848" width="11.44140625" style="75" customWidth="1"/>
    <col min="14849" max="14854" width="0" style="75" hidden="1" customWidth="1"/>
    <col min="14855" max="14855" width="17.5546875" style="75" bestFit="1" customWidth="1"/>
    <col min="14856" max="15097" width="8.6640625" style="75"/>
    <col min="15098" max="15098" width="9.5546875" style="75" customWidth="1"/>
    <col min="15099" max="15099" width="7" style="75" bestFit="1" customWidth="1"/>
    <col min="15100" max="15100" width="79" style="75" customWidth="1"/>
    <col min="15101" max="15101" width="18.44140625" style="75" customWidth="1"/>
    <col min="15102" max="15103" width="0" style="75" hidden="1" customWidth="1"/>
    <col min="15104" max="15104" width="11.44140625" style="75" customWidth="1"/>
    <col min="15105" max="15110" width="0" style="75" hidden="1" customWidth="1"/>
    <col min="15111" max="15111" width="17.5546875" style="75" bestFit="1" customWidth="1"/>
    <col min="15112" max="15353" width="8.6640625" style="75"/>
    <col min="15354" max="15354" width="9.5546875" style="75" customWidth="1"/>
    <col min="15355" max="15355" width="7" style="75" bestFit="1" customWidth="1"/>
    <col min="15356" max="15356" width="79" style="75" customWidth="1"/>
    <col min="15357" max="15357" width="18.44140625" style="75" customWidth="1"/>
    <col min="15358" max="15359" width="0" style="75" hidden="1" customWidth="1"/>
    <col min="15360" max="15360" width="11.44140625" style="75" customWidth="1"/>
    <col min="15361" max="15366" width="0" style="75" hidden="1" customWidth="1"/>
    <col min="15367" max="15367" width="17.5546875" style="75" bestFit="1" customWidth="1"/>
    <col min="15368" max="15609" width="8.6640625" style="75"/>
    <col min="15610" max="15610" width="9.5546875" style="75" customWidth="1"/>
    <col min="15611" max="15611" width="7" style="75" bestFit="1" customWidth="1"/>
    <col min="15612" max="15612" width="79" style="75" customWidth="1"/>
    <col min="15613" max="15613" width="18.44140625" style="75" customWidth="1"/>
    <col min="15614" max="15615" width="0" style="75" hidden="1" customWidth="1"/>
    <col min="15616" max="15616" width="11.44140625" style="75" customWidth="1"/>
    <col min="15617" max="15622" width="0" style="75" hidden="1" customWidth="1"/>
    <col min="15623" max="15623" width="17.5546875" style="75" bestFit="1" customWidth="1"/>
    <col min="15624" max="15865" width="8.6640625" style="75"/>
    <col min="15866" max="15866" width="9.5546875" style="75" customWidth="1"/>
    <col min="15867" max="15867" width="7" style="75" bestFit="1" customWidth="1"/>
    <col min="15868" max="15868" width="79" style="75" customWidth="1"/>
    <col min="15869" max="15869" width="18.44140625" style="75" customWidth="1"/>
    <col min="15870" max="15871" width="0" style="75" hidden="1" customWidth="1"/>
    <col min="15872" max="15872" width="11.44140625" style="75" customWidth="1"/>
    <col min="15873" max="15878" width="0" style="75" hidden="1" customWidth="1"/>
    <col min="15879" max="15879" width="17.5546875" style="75" bestFit="1" customWidth="1"/>
    <col min="15880" max="16121" width="8.6640625" style="75"/>
    <col min="16122" max="16122" width="9.5546875" style="75" customWidth="1"/>
    <col min="16123" max="16123" width="7" style="75" bestFit="1" customWidth="1"/>
    <col min="16124" max="16124" width="79" style="75" customWidth="1"/>
    <col min="16125" max="16125" width="18.44140625" style="75" customWidth="1"/>
    <col min="16126" max="16127" width="0" style="75" hidden="1" customWidth="1"/>
    <col min="16128" max="16128" width="11.44140625" style="75" customWidth="1"/>
    <col min="16129" max="16134" width="0" style="75" hidden="1" customWidth="1"/>
    <col min="16135" max="16135" width="17.5546875" style="75" bestFit="1" customWidth="1"/>
    <col min="16136" max="16384" width="8.6640625" style="75"/>
  </cols>
  <sheetData>
    <row r="1" spans="1:16" ht="19.350000000000001" customHeight="1" thickBot="1" x14ac:dyDescent="0.35">
      <c r="A1" s="1032" t="s">
        <v>0</v>
      </c>
      <c r="B1" s="1033"/>
      <c r="C1" s="1033"/>
      <c r="D1" s="1034"/>
      <c r="E1" s="1035" t="s">
        <v>1</v>
      </c>
      <c r="F1" s="1038" t="s">
        <v>2</v>
      </c>
      <c r="G1" s="1039"/>
      <c r="H1" s="1039"/>
      <c r="I1" s="1040"/>
      <c r="J1" s="1065" t="s">
        <v>3</v>
      </c>
      <c r="K1" s="1066"/>
      <c r="L1" s="1066"/>
      <c r="M1" s="1066"/>
      <c r="N1" s="1067"/>
      <c r="O1" s="1044" t="s">
        <v>4</v>
      </c>
      <c r="P1" s="1045"/>
    </row>
    <row r="2" spans="1:16" ht="14.85" customHeight="1" x14ac:dyDescent="0.3">
      <c r="A2" s="1048" t="s">
        <v>5</v>
      </c>
      <c r="B2" s="1049"/>
      <c r="C2" s="1049"/>
      <c r="D2" s="1050"/>
      <c r="E2" s="1036"/>
      <c r="F2" s="1051" t="s">
        <v>6</v>
      </c>
      <c r="G2" s="1052"/>
      <c r="H2" s="1052"/>
      <c r="I2" s="1053"/>
      <c r="J2" s="1054" t="s">
        <v>7</v>
      </c>
      <c r="K2" s="1056" t="s">
        <v>8</v>
      </c>
      <c r="L2" s="1058" t="s">
        <v>9</v>
      </c>
      <c r="M2" s="1060" t="s">
        <v>10</v>
      </c>
      <c r="N2" s="1060" t="s">
        <v>11</v>
      </c>
      <c r="O2" s="1046"/>
      <c r="P2" s="1047"/>
    </row>
    <row r="3" spans="1:16" ht="41.1" customHeight="1" thickBot="1" x14ac:dyDescent="0.35">
      <c r="A3" s="76" t="s">
        <v>12</v>
      </c>
      <c r="B3" s="77" t="s">
        <v>13</v>
      </c>
      <c r="C3" s="78" t="s">
        <v>14</v>
      </c>
      <c r="D3" s="76" t="s">
        <v>83</v>
      </c>
      <c r="E3" s="1037"/>
      <c r="F3" s="79" t="s">
        <v>16</v>
      </c>
      <c r="G3" s="80" t="s">
        <v>17</v>
      </c>
      <c r="H3" s="81" t="s">
        <v>18</v>
      </c>
      <c r="I3" s="81" t="s">
        <v>19</v>
      </c>
      <c r="J3" s="1055"/>
      <c r="K3" s="1057"/>
      <c r="L3" s="1059"/>
      <c r="M3" s="1061"/>
      <c r="N3" s="1061"/>
      <c r="O3" s="82" t="s">
        <v>20</v>
      </c>
      <c r="P3" s="82" t="s">
        <v>21</v>
      </c>
    </row>
    <row r="4" spans="1:16" ht="20.25" customHeight="1" x14ac:dyDescent="0.3">
      <c r="A4" s="144"/>
      <c r="B4" s="795"/>
      <c r="C4" s="780" t="s">
        <v>22</v>
      </c>
      <c r="D4" s="84"/>
      <c r="E4" s="85">
        <v>8000000</v>
      </c>
      <c r="F4" s="85">
        <v>0</v>
      </c>
      <c r="G4" s="85">
        <v>0</v>
      </c>
      <c r="H4" s="85">
        <v>0</v>
      </c>
      <c r="I4" s="85">
        <v>5117387.1100000003</v>
      </c>
      <c r="J4" s="85">
        <v>0</v>
      </c>
      <c r="K4" s="85">
        <v>0</v>
      </c>
      <c r="L4" s="85">
        <v>0</v>
      </c>
      <c r="M4" s="145">
        <v>0</v>
      </c>
      <c r="N4" s="145">
        <v>0</v>
      </c>
      <c r="O4" s="85">
        <v>0</v>
      </c>
      <c r="P4" s="85">
        <v>0</v>
      </c>
    </row>
    <row r="5" spans="1:16" ht="14.85" customHeight="1" x14ac:dyDescent="0.3">
      <c r="A5" s="144"/>
      <c r="B5" s="795"/>
      <c r="C5" s="796"/>
      <c r="D5" s="146"/>
      <c r="E5" s="147"/>
      <c r="F5" s="147"/>
      <c r="G5" s="147"/>
      <c r="H5" s="147"/>
      <c r="I5" s="147"/>
      <c r="J5" s="147"/>
      <c r="K5" s="147"/>
      <c r="L5" s="147"/>
      <c r="M5" s="148"/>
      <c r="N5" s="148"/>
      <c r="O5" s="147"/>
      <c r="P5" s="147"/>
    </row>
    <row r="6" spans="1:16" ht="14.85" customHeight="1" x14ac:dyDescent="0.3">
      <c r="A6" s="88" t="s">
        <v>23</v>
      </c>
      <c r="B6" s="781" t="s">
        <v>24</v>
      </c>
      <c r="C6" s="782" t="s">
        <v>25</v>
      </c>
      <c r="D6" s="89" t="s">
        <v>26</v>
      </c>
      <c r="E6" s="90">
        <v>82258086.900000006</v>
      </c>
      <c r="F6" s="90">
        <v>89285950.320000008</v>
      </c>
      <c r="G6" s="90">
        <v>0</v>
      </c>
      <c r="H6" s="90">
        <v>89285950.320000008</v>
      </c>
      <c r="I6" s="90">
        <v>-7027863.4200000018</v>
      </c>
      <c r="J6" s="90">
        <v>1788969.59</v>
      </c>
      <c r="K6" s="90">
        <v>1788969.59</v>
      </c>
      <c r="L6" s="90">
        <v>0</v>
      </c>
      <c r="M6" s="90">
        <v>0</v>
      </c>
      <c r="N6" s="90">
        <v>0</v>
      </c>
      <c r="O6" s="90">
        <v>91074919.910000011</v>
      </c>
      <c r="P6" s="90">
        <v>0</v>
      </c>
    </row>
    <row r="7" spans="1:16" ht="14.85" customHeight="1" x14ac:dyDescent="0.3">
      <c r="A7" s="92" t="s">
        <v>23</v>
      </c>
      <c r="B7" s="783" t="s">
        <v>29</v>
      </c>
      <c r="C7" s="784" t="s">
        <v>84</v>
      </c>
      <c r="D7" s="93" t="s">
        <v>85</v>
      </c>
      <c r="E7" s="94">
        <v>82258086.900000006</v>
      </c>
      <c r="F7" s="94">
        <v>89285950.320000008</v>
      </c>
      <c r="G7" s="94">
        <v>0</v>
      </c>
      <c r="H7" s="94">
        <v>89285950.320000008</v>
      </c>
      <c r="I7" s="94">
        <v>-7027863.4200000018</v>
      </c>
      <c r="J7" s="94">
        <v>1788969.59</v>
      </c>
      <c r="K7" s="94">
        <v>1788969.59</v>
      </c>
      <c r="L7" s="94">
        <v>0</v>
      </c>
      <c r="M7" s="94">
        <v>0</v>
      </c>
      <c r="N7" s="94">
        <v>0</v>
      </c>
      <c r="O7" s="94">
        <v>91074919.910000011</v>
      </c>
      <c r="P7" s="94">
        <v>0</v>
      </c>
    </row>
    <row r="8" spans="1:16" ht="14.85" customHeight="1" x14ac:dyDescent="0.3">
      <c r="A8" s="129" t="s">
        <v>23</v>
      </c>
      <c r="B8" s="791" t="s">
        <v>59</v>
      </c>
      <c r="C8" s="792" t="s">
        <v>86</v>
      </c>
      <c r="D8" s="149" t="s">
        <v>87</v>
      </c>
      <c r="E8" s="150">
        <v>82258086.900000006</v>
      </c>
      <c r="F8" s="150">
        <v>89285950.320000008</v>
      </c>
      <c r="G8" s="150">
        <v>0</v>
      </c>
      <c r="H8" s="150">
        <v>89285950.320000008</v>
      </c>
      <c r="I8" s="150">
        <v>-7027863.4200000018</v>
      </c>
      <c r="J8" s="150">
        <v>1788969.59</v>
      </c>
      <c r="K8" s="150">
        <v>1788969.59</v>
      </c>
      <c r="L8" s="150">
        <v>0</v>
      </c>
      <c r="M8" s="150">
        <v>0</v>
      </c>
      <c r="N8" s="150">
        <v>0</v>
      </c>
      <c r="O8" s="150">
        <v>91074919.910000011</v>
      </c>
      <c r="P8" s="150">
        <v>0</v>
      </c>
    </row>
    <row r="9" spans="1:16" ht="18.75" customHeight="1" x14ac:dyDescent="0.3">
      <c r="A9" s="88" t="s">
        <v>23</v>
      </c>
      <c r="B9" s="781" t="s">
        <v>24</v>
      </c>
      <c r="C9" s="785" t="s">
        <v>27</v>
      </c>
      <c r="D9" s="89" t="s">
        <v>28</v>
      </c>
      <c r="E9" s="90">
        <v>0</v>
      </c>
      <c r="F9" s="90">
        <v>0</v>
      </c>
      <c r="G9" s="90">
        <v>0</v>
      </c>
      <c r="H9" s="90">
        <v>0</v>
      </c>
      <c r="I9" s="91">
        <v>0</v>
      </c>
      <c r="J9" s="90">
        <v>0</v>
      </c>
      <c r="K9" s="90">
        <v>0</v>
      </c>
      <c r="L9" s="90">
        <v>0</v>
      </c>
      <c r="M9" s="91">
        <v>0</v>
      </c>
      <c r="N9" s="91">
        <v>0</v>
      </c>
      <c r="O9" s="90">
        <v>0</v>
      </c>
      <c r="P9" s="90">
        <v>0</v>
      </c>
    </row>
    <row r="10" spans="1:16" ht="14.85" customHeight="1" x14ac:dyDescent="0.3">
      <c r="A10" s="92" t="s">
        <v>23</v>
      </c>
      <c r="B10" s="783" t="s">
        <v>29</v>
      </c>
      <c r="C10" s="784" t="s">
        <v>27</v>
      </c>
      <c r="D10" s="93" t="s">
        <v>30</v>
      </c>
      <c r="E10" s="94">
        <v>0</v>
      </c>
      <c r="F10" s="94">
        <v>0</v>
      </c>
      <c r="G10" s="94">
        <v>0</v>
      </c>
      <c r="H10" s="94">
        <v>0</v>
      </c>
      <c r="I10" s="94">
        <v>0</v>
      </c>
      <c r="J10" s="94">
        <v>0</v>
      </c>
      <c r="K10" s="94">
        <v>0</v>
      </c>
      <c r="L10" s="94">
        <v>0</v>
      </c>
      <c r="M10" s="94">
        <v>0</v>
      </c>
      <c r="N10" s="94">
        <v>0</v>
      </c>
      <c r="O10" s="94">
        <v>0</v>
      </c>
      <c r="P10" s="94">
        <v>0</v>
      </c>
    </row>
    <row r="11" spans="1:16" ht="14.85" customHeight="1" x14ac:dyDescent="0.3">
      <c r="A11" s="129" t="s">
        <v>23</v>
      </c>
      <c r="B11" s="791" t="s">
        <v>59</v>
      </c>
      <c r="C11" s="792" t="s">
        <v>88</v>
      </c>
      <c r="D11" s="149" t="s">
        <v>89</v>
      </c>
      <c r="E11" s="150">
        <v>0</v>
      </c>
      <c r="F11" s="150">
        <v>0</v>
      </c>
      <c r="G11" s="150">
        <v>0</v>
      </c>
      <c r="H11" s="150">
        <v>0</v>
      </c>
      <c r="I11" s="151">
        <v>0</v>
      </c>
      <c r="J11" s="150">
        <v>0</v>
      </c>
      <c r="K11" s="150">
        <v>0</v>
      </c>
      <c r="L11" s="150">
        <v>0</v>
      </c>
      <c r="M11" s="151">
        <v>0</v>
      </c>
      <c r="N11" s="151">
        <v>0</v>
      </c>
      <c r="O11" s="150">
        <v>0</v>
      </c>
      <c r="P11" s="150">
        <v>0</v>
      </c>
    </row>
    <row r="12" spans="1:16" ht="14.85" hidden="1" customHeight="1" x14ac:dyDescent="0.3">
      <c r="A12" s="152" t="s">
        <v>23</v>
      </c>
      <c r="B12" s="797" t="s">
        <v>90</v>
      </c>
      <c r="C12" s="798" t="s">
        <v>91</v>
      </c>
      <c r="D12" s="153" t="s">
        <v>92</v>
      </c>
      <c r="E12" s="154">
        <v>0</v>
      </c>
      <c r="F12" s="154">
        <v>0</v>
      </c>
      <c r="G12" s="154">
        <v>0</v>
      </c>
      <c r="H12" s="154">
        <v>0</v>
      </c>
      <c r="I12" s="155">
        <v>0</v>
      </c>
      <c r="J12" s="154">
        <v>0</v>
      </c>
      <c r="K12" s="154">
        <v>0</v>
      </c>
      <c r="L12" s="154">
        <v>0</v>
      </c>
      <c r="M12" s="155">
        <v>0</v>
      </c>
      <c r="N12" s="155">
        <v>0</v>
      </c>
      <c r="O12" s="154">
        <v>0</v>
      </c>
      <c r="P12" s="154">
        <v>0</v>
      </c>
    </row>
    <row r="13" spans="1:16" ht="19.350000000000001" customHeight="1" x14ac:dyDescent="0.3">
      <c r="A13" s="88" t="s">
        <v>23</v>
      </c>
      <c r="B13" s="781" t="s">
        <v>24</v>
      </c>
      <c r="C13" s="786" t="s">
        <v>31</v>
      </c>
      <c r="D13" s="96" t="s">
        <v>32</v>
      </c>
      <c r="E13" s="97">
        <v>55066000</v>
      </c>
      <c r="F13" s="97">
        <v>55127477.150000006</v>
      </c>
      <c r="G13" s="97">
        <v>1463.5</v>
      </c>
      <c r="H13" s="97">
        <v>55128940.650000006</v>
      </c>
      <c r="I13" s="98">
        <v>-62940.650000001187</v>
      </c>
      <c r="J13" s="97">
        <v>354792.26</v>
      </c>
      <c r="K13" s="97">
        <v>934.4</v>
      </c>
      <c r="L13" s="97">
        <v>353857.86</v>
      </c>
      <c r="M13" s="98">
        <v>0</v>
      </c>
      <c r="N13" s="98">
        <v>353857.86</v>
      </c>
      <c r="O13" s="97">
        <v>55128411.550000004</v>
      </c>
      <c r="P13" s="97">
        <v>355321.36</v>
      </c>
    </row>
    <row r="14" spans="1:16" ht="14.85" customHeight="1" x14ac:dyDescent="0.3">
      <c r="A14" s="92" t="s">
        <v>23</v>
      </c>
      <c r="B14" s="783" t="s">
        <v>29</v>
      </c>
      <c r="C14" s="784" t="s">
        <v>33</v>
      </c>
      <c r="D14" s="93" t="s">
        <v>34</v>
      </c>
      <c r="E14" s="99">
        <v>6000</v>
      </c>
      <c r="F14" s="99">
        <v>7009.59</v>
      </c>
      <c r="G14" s="99">
        <v>1463.5</v>
      </c>
      <c r="H14" s="99">
        <v>8473.09</v>
      </c>
      <c r="I14" s="99">
        <v>-2473.0899999999997</v>
      </c>
      <c r="J14" s="99">
        <v>934.4</v>
      </c>
      <c r="K14" s="99">
        <v>934.4</v>
      </c>
      <c r="L14" s="99">
        <v>0</v>
      </c>
      <c r="M14" s="99">
        <v>0</v>
      </c>
      <c r="N14" s="99">
        <v>0</v>
      </c>
      <c r="O14" s="99">
        <v>7943.99</v>
      </c>
      <c r="P14" s="99">
        <v>1463.5</v>
      </c>
    </row>
    <row r="15" spans="1:16" ht="14.85" customHeight="1" x14ac:dyDescent="0.3">
      <c r="A15" s="129" t="s">
        <v>23</v>
      </c>
      <c r="B15" s="791" t="s">
        <v>59</v>
      </c>
      <c r="C15" s="792" t="s">
        <v>93</v>
      </c>
      <c r="D15" s="149" t="s">
        <v>94</v>
      </c>
      <c r="E15" s="156">
        <v>6000</v>
      </c>
      <c r="F15" s="156">
        <v>7009.59</v>
      </c>
      <c r="G15" s="156">
        <v>1463.5</v>
      </c>
      <c r="H15" s="156">
        <v>8473.09</v>
      </c>
      <c r="I15" s="156">
        <v>-2473.0899999999997</v>
      </c>
      <c r="J15" s="156">
        <v>934.4</v>
      </c>
      <c r="K15" s="156">
        <v>934.4</v>
      </c>
      <c r="L15" s="156">
        <v>0</v>
      </c>
      <c r="M15" s="156">
        <v>0</v>
      </c>
      <c r="N15" s="156">
        <v>0</v>
      </c>
      <c r="O15" s="156">
        <v>7943.99</v>
      </c>
      <c r="P15" s="156">
        <v>1463.5</v>
      </c>
    </row>
    <row r="16" spans="1:16" ht="14.85" customHeight="1" x14ac:dyDescent="0.3">
      <c r="A16" s="92" t="s">
        <v>23</v>
      </c>
      <c r="B16" s="783" t="s">
        <v>29</v>
      </c>
      <c r="C16" s="784" t="s">
        <v>35</v>
      </c>
      <c r="D16" s="93" t="s">
        <v>36</v>
      </c>
      <c r="E16" s="99">
        <v>55060000</v>
      </c>
      <c r="F16" s="99">
        <v>55120467.560000002</v>
      </c>
      <c r="G16" s="99">
        <v>0</v>
      </c>
      <c r="H16" s="99">
        <v>55120467.560000002</v>
      </c>
      <c r="I16" s="100">
        <v>-60467.560000001191</v>
      </c>
      <c r="J16" s="99">
        <v>353857.86</v>
      </c>
      <c r="K16" s="99">
        <v>0</v>
      </c>
      <c r="L16" s="99">
        <v>353857.86</v>
      </c>
      <c r="M16" s="100">
        <v>0</v>
      </c>
      <c r="N16" s="100">
        <v>353857.86</v>
      </c>
      <c r="O16" s="99">
        <v>55120467.560000002</v>
      </c>
      <c r="P16" s="99">
        <v>353857.86</v>
      </c>
    </row>
    <row r="17" spans="1:16" ht="14.85" customHeight="1" x14ac:dyDescent="0.3">
      <c r="A17" s="129" t="s">
        <v>23</v>
      </c>
      <c r="B17" s="791" t="s">
        <v>59</v>
      </c>
      <c r="C17" s="792" t="s">
        <v>95</v>
      </c>
      <c r="D17" s="149" t="s">
        <v>96</v>
      </c>
      <c r="E17" s="156">
        <v>55060000</v>
      </c>
      <c r="F17" s="156">
        <v>55120467.560000002</v>
      </c>
      <c r="G17" s="156">
        <v>0</v>
      </c>
      <c r="H17" s="156">
        <v>55120467.560000002</v>
      </c>
      <c r="I17" s="156">
        <v>-60467.560000001191</v>
      </c>
      <c r="J17" s="156">
        <v>0</v>
      </c>
      <c r="K17" s="156">
        <v>0</v>
      </c>
      <c r="L17" s="156">
        <v>0</v>
      </c>
      <c r="M17" s="156">
        <v>0</v>
      </c>
      <c r="N17" s="156">
        <v>0</v>
      </c>
      <c r="O17" s="156">
        <v>55120467.560000002</v>
      </c>
      <c r="P17" s="156">
        <v>0</v>
      </c>
    </row>
    <row r="18" spans="1:16" ht="14.85" customHeight="1" x14ac:dyDescent="0.3">
      <c r="A18" s="129" t="s">
        <v>23</v>
      </c>
      <c r="B18" s="791" t="s">
        <v>59</v>
      </c>
      <c r="C18" s="792" t="s">
        <v>97</v>
      </c>
      <c r="D18" s="149" t="s">
        <v>98</v>
      </c>
      <c r="E18" s="157">
        <v>0</v>
      </c>
      <c r="F18" s="157">
        <v>0</v>
      </c>
      <c r="G18" s="157">
        <v>0</v>
      </c>
      <c r="H18" s="157">
        <v>0</v>
      </c>
      <c r="I18" s="158">
        <v>0</v>
      </c>
      <c r="J18" s="157">
        <v>353857.86</v>
      </c>
      <c r="K18" s="157">
        <v>0</v>
      </c>
      <c r="L18" s="157">
        <v>353857.86</v>
      </c>
      <c r="M18" s="158">
        <v>0</v>
      </c>
      <c r="N18" s="158">
        <v>353857.86</v>
      </c>
      <c r="O18" s="157">
        <v>0</v>
      </c>
      <c r="P18" s="157">
        <v>353857.86</v>
      </c>
    </row>
    <row r="19" spans="1:16" ht="14.85" hidden="1" customHeight="1" x14ac:dyDescent="0.3">
      <c r="A19" s="159" t="s">
        <v>23</v>
      </c>
      <c r="B19" s="799" t="s">
        <v>90</v>
      </c>
      <c r="C19" s="798" t="s">
        <v>97</v>
      </c>
      <c r="D19" s="160" t="s">
        <v>99</v>
      </c>
      <c r="E19" s="154">
        <v>0</v>
      </c>
      <c r="F19" s="154">
        <v>0</v>
      </c>
      <c r="G19" s="154">
        <v>0</v>
      </c>
      <c r="H19" s="154">
        <v>0</v>
      </c>
      <c r="I19" s="155">
        <v>0</v>
      </c>
      <c r="J19" s="154">
        <v>353857.86</v>
      </c>
      <c r="K19" s="154">
        <v>0</v>
      </c>
      <c r="L19" s="154">
        <v>353857.86</v>
      </c>
      <c r="M19" s="155">
        <v>0</v>
      </c>
      <c r="N19" s="155">
        <v>353857.86</v>
      </c>
      <c r="O19" s="154">
        <v>0</v>
      </c>
      <c r="P19" s="154">
        <v>353857.86</v>
      </c>
    </row>
    <row r="20" spans="1:16" ht="14.85" customHeight="1" x14ac:dyDescent="0.3">
      <c r="A20" s="88" t="s">
        <v>23</v>
      </c>
      <c r="B20" s="787" t="s">
        <v>24</v>
      </c>
      <c r="C20" s="785" t="s">
        <v>37</v>
      </c>
      <c r="D20" s="89" t="s">
        <v>38</v>
      </c>
      <c r="E20" s="90">
        <v>18930000</v>
      </c>
      <c r="F20" s="90">
        <v>18521011.449999999</v>
      </c>
      <c r="G20" s="90">
        <v>35133.629999999997</v>
      </c>
      <c r="H20" s="90">
        <v>18556145.079999998</v>
      </c>
      <c r="I20" s="91">
        <v>373854.91999999969</v>
      </c>
      <c r="J20" s="90">
        <v>22177.29</v>
      </c>
      <c r="K20" s="90">
        <v>1149.81</v>
      </c>
      <c r="L20" s="90">
        <v>21027.48</v>
      </c>
      <c r="M20" s="91">
        <v>-21027.48</v>
      </c>
      <c r="N20" s="91">
        <v>0</v>
      </c>
      <c r="O20" s="90">
        <v>18522161.260000002</v>
      </c>
      <c r="P20" s="90">
        <v>35133.629999999997</v>
      </c>
    </row>
    <row r="21" spans="1:16" ht="14.85" customHeight="1" x14ac:dyDescent="0.3">
      <c r="A21" s="92" t="s">
        <v>23</v>
      </c>
      <c r="B21" s="788" t="s">
        <v>29</v>
      </c>
      <c r="C21" s="784" t="s">
        <v>39</v>
      </c>
      <c r="D21" s="93" t="s">
        <v>40</v>
      </c>
      <c r="E21" s="99">
        <v>18930000</v>
      </c>
      <c r="F21" s="99">
        <v>18521011.449999999</v>
      </c>
      <c r="G21" s="99">
        <v>35133.629999999997</v>
      </c>
      <c r="H21" s="99">
        <v>18556145.079999998</v>
      </c>
      <c r="I21" s="100">
        <v>373854.91999999969</v>
      </c>
      <c r="J21" s="99">
        <v>22177.29</v>
      </c>
      <c r="K21" s="99">
        <v>1149.81</v>
      </c>
      <c r="L21" s="99">
        <v>21027.48</v>
      </c>
      <c r="M21" s="100">
        <v>-21027.48</v>
      </c>
      <c r="N21" s="100">
        <v>0</v>
      </c>
      <c r="O21" s="99">
        <v>18522161.260000002</v>
      </c>
      <c r="P21" s="99">
        <v>35133.629999999997</v>
      </c>
    </row>
    <row r="22" spans="1:16" ht="14.85" customHeight="1" x14ac:dyDescent="0.3">
      <c r="A22" s="129" t="s">
        <v>23</v>
      </c>
      <c r="B22" s="800" t="s">
        <v>59</v>
      </c>
      <c r="C22" s="792" t="s">
        <v>100</v>
      </c>
      <c r="D22" s="149" t="s">
        <v>101</v>
      </c>
      <c r="E22" s="156">
        <v>3010000</v>
      </c>
      <c r="F22" s="156">
        <v>2069173.46</v>
      </c>
      <c r="G22" s="156">
        <v>4673.6099999999997</v>
      </c>
      <c r="H22" s="156">
        <v>2073847.0699999998</v>
      </c>
      <c r="I22" s="161">
        <v>936152.93000000017</v>
      </c>
      <c r="J22" s="156">
        <v>2798.47</v>
      </c>
      <c r="K22" s="156">
        <v>1149.81</v>
      </c>
      <c r="L22" s="156">
        <v>1648.6599999999999</v>
      </c>
      <c r="M22" s="161">
        <v>-1648.6599999999999</v>
      </c>
      <c r="N22" s="161">
        <v>0</v>
      </c>
      <c r="O22" s="156">
        <v>2070323.27</v>
      </c>
      <c r="P22" s="156">
        <v>4673.6099999999997</v>
      </c>
    </row>
    <row r="23" spans="1:16" ht="14.85" hidden="1" customHeight="1" x14ac:dyDescent="0.3">
      <c r="A23" s="152" t="s">
        <v>23</v>
      </c>
      <c r="B23" s="801" t="s">
        <v>90</v>
      </c>
      <c r="C23" s="798" t="s">
        <v>102</v>
      </c>
      <c r="D23" s="153" t="s">
        <v>103</v>
      </c>
      <c r="E23" s="154">
        <v>2500000</v>
      </c>
      <c r="F23" s="154">
        <v>1927022.4</v>
      </c>
      <c r="G23" s="154">
        <v>0</v>
      </c>
      <c r="H23" s="154">
        <v>1927022.4</v>
      </c>
      <c r="I23" s="155">
        <v>572977.60000000009</v>
      </c>
      <c r="J23" s="154">
        <v>0</v>
      </c>
      <c r="K23" s="154">
        <v>0</v>
      </c>
      <c r="L23" s="154">
        <v>0</v>
      </c>
      <c r="M23" s="155">
        <v>0</v>
      </c>
      <c r="N23" s="155">
        <v>0</v>
      </c>
      <c r="O23" s="154">
        <v>1927022.4</v>
      </c>
      <c r="P23" s="154">
        <v>0</v>
      </c>
    </row>
    <row r="24" spans="1:16" ht="14.85" hidden="1" customHeight="1" x14ac:dyDescent="0.3">
      <c r="A24" s="152" t="s">
        <v>23</v>
      </c>
      <c r="B24" s="801" t="s">
        <v>90</v>
      </c>
      <c r="C24" s="798" t="s">
        <v>104</v>
      </c>
      <c r="D24" s="153" t="s">
        <v>105</v>
      </c>
      <c r="E24" s="154">
        <v>510000</v>
      </c>
      <c r="F24" s="154">
        <v>142151.06</v>
      </c>
      <c r="G24" s="154">
        <v>4673.6099999999997</v>
      </c>
      <c r="H24" s="154">
        <v>146824.66999999998</v>
      </c>
      <c r="I24" s="155">
        <v>363175.33</v>
      </c>
      <c r="J24" s="154">
        <v>2798.47</v>
      </c>
      <c r="K24" s="154">
        <v>1149.81</v>
      </c>
      <c r="L24" s="154">
        <v>1648.6599999999999</v>
      </c>
      <c r="M24" s="155">
        <v>-1648.6599999999999</v>
      </c>
      <c r="N24" s="155">
        <v>0</v>
      </c>
      <c r="O24" s="154">
        <v>143300.87</v>
      </c>
      <c r="P24" s="154">
        <v>4673.6099999999997</v>
      </c>
    </row>
    <row r="25" spans="1:16" ht="14.85" customHeight="1" x14ac:dyDescent="0.3">
      <c r="A25" s="129" t="s">
        <v>23</v>
      </c>
      <c r="B25" s="800" t="s">
        <v>59</v>
      </c>
      <c r="C25" s="792" t="s">
        <v>106</v>
      </c>
      <c r="D25" s="149" t="s">
        <v>107</v>
      </c>
      <c r="E25" s="156">
        <v>15450000</v>
      </c>
      <c r="F25" s="156">
        <v>15736365.99</v>
      </c>
      <c r="G25" s="156">
        <v>30460.02</v>
      </c>
      <c r="H25" s="156">
        <v>15766826.01</v>
      </c>
      <c r="I25" s="161">
        <v>-316826.01000000047</v>
      </c>
      <c r="J25" s="156">
        <v>19378.82</v>
      </c>
      <c r="K25" s="156">
        <v>0</v>
      </c>
      <c r="L25" s="156">
        <v>19378.82</v>
      </c>
      <c r="M25" s="161">
        <v>-19378.82</v>
      </c>
      <c r="N25" s="161">
        <v>0</v>
      </c>
      <c r="O25" s="156">
        <v>15736365.99</v>
      </c>
      <c r="P25" s="156">
        <v>30460.019999999997</v>
      </c>
    </row>
    <row r="26" spans="1:16" ht="14.85" hidden="1" customHeight="1" x14ac:dyDescent="0.3">
      <c r="A26" s="152" t="s">
        <v>23</v>
      </c>
      <c r="B26" s="801" t="s">
        <v>90</v>
      </c>
      <c r="C26" s="798" t="s">
        <v>108</v>
      </c>
      <c r="D26" s="153" t="s">
        <v>109</v>
      </c>
      <c r="E26" s="154">
        <v>11300000</v>
      </c>
      <c r="F26" s="154">
        <v>12174822.550000001</v>
      </c>
      <c r="G26" s="154">
        <v>30460.02</v>
      </c>
      <c r="H26" s="154">
        <v>12205282.57</v>
      </c>
      <c r="I26" s="155">
        <v>-905282.5700000003</v>
      </c>
      <c r="J26" s="154">
        <v>19378.82</v>
      </c>
      <c r="K26" s="154">
        <v>0</v>
      </c>
      <c r="L26" s="154">
        <v>19378.82</v>
      </c>
      <c r="M26" s="155">
        <v>-19378.82</v>
      </c>
      <c r="N26" s="155">
        <v>0</v>
      </c>
      <c r="O26" s="154">
        <v>12174822.550000001</v>
      </c>
      <c r="P26" s="154">
        <v>30460.019999999997</v>
      </c>
    </row>
    <row r="27" spans="1:16" ht="14.85" hidden="1" customHeight="1" x14ac:dyDescent="0.3">
      <c r="A27" s="152" t="s">
        <v>23</v>
      </c>
      <c r="B27" s="801" t="s">
        <v>90</v>
      </c>
      <c r="C27" s="798" t="s">
        <v>110</v>
      </c>
      <c r="D27" s="153" t="s">
        <v>111</v>
      </c>
      <c r="E27" s="154">
        <v>3650000</v>
      </c>
      <c r="F27" s="154">
        <v>3076575.41</v>
      </c>
      <c r="G27" s="154">
        <v>0</v>
      </c>
      <c r="H27" s="154">
        <v>3076575.41</v>
      </c>
      <c r="I27" s="155">
        <v>573424.58999999985</v>
      </c>
      <c r="J27" s="154">
        <v>0</v>
      </c>
      <c r="K27" s="154">
        <v>0</v>
      </c>
      <c r="L27" s="154">
        <v>0</v>
      </c>
      <c r="M27" s="155">
        <v>0</v>
      </c>
      <c r="N27" s="155">
        <v>0</v>
      </c>
      <c r="O27" s="154">
        <v>3076575.41</v>
      </c>
      <c r="P27" s="154">
        <v>0</v>
      </c>
    </row>
    <row r="28" spans="1:16" ht="14.85" hidden="1" customHeight="1" x14ac:dyDescent="0.3">
      <c r="A28" s="152" t="s">
        <v>23</v>
      </c>
      <c r="B28" s="801" t="s">
        <v>90</v>
      </c>
      <c r="C28" s="798" t="s">
        <v>112</v>
      </c>
      <c r="D28" s="153" t="s">
        <v>113</v>
      </c>
      <c r="E28" s="154">
        <v>500000</v>
      </c>
      <c r="F28" s="154">
        <v>484968.03</v>
      </c>
      <c r="G28" s="154">
        <v>0</v>
      </c>
      <c r="H28" s="154">
        <v>484968.03</v>
      </c>
      <c r="I28" s="155">
        <v>15031.969999999972</v>
      </c>
      <c r="J28" s="154">
        <v>0</v>
      </c>
      <c r="K28" s="154">
        <v>0</v>
      </c>
      <c r="L28" s="154">
        <v>0</v>
      </c>
      <c r="M28" s="155">
        <v>0</v>
      </c>
      <c r="N28" s="155">
        <v>0</v>
      </c>
      <c r="O28" s="154">
        <v>484968.03</v>
      </c>
      <c r="P28" s="154">
        <v>0</v>
      </c>
    </row>
    <row r="29" spans="1:16" ht="14.85" customHeight="1" x14ac:dyDescent="0.3">
      <c r="A29" s="129" t="s">
        <v>23</v>
      </c>
      <c r="B29" s="800" t="s">
        <v>59</v>
      </c>
      <c r="C29" s="792" t="s">
        <v>114</v>
      </c>
      <c r="D29" s="149" t="s">
        <v>115</v>
      </c>
      <c r="E29" s="156">
        <v>180000</v>
      </c>
      <c r="F29" s="156">
        <v>68385</v>
      </c>
      <c r="G29" s="156">
        <v>0</v>
      </c>
      <c r="H29" s="156">
        <v>68385</v>
      </c>
      <c r="I29" s="161">
        <v>111615</v>
      </c>
      <c r="J29" s="156">
        <v>0</v>
      </c>
      <c r="K29" s="156">
        <v>0</v>
      </c>
      <c r="L29" s="156">
        <v>0</v>
      </c>
      <c r="M29" s="161">
        <v>0</v>
      </c>
      <c r="N29" s="161">
        <v>0</v>
      </c>
      <c r="O29" s="156">
        <v>68385</v>
      </c>
      <c r="P29" s="156">
        <v>0</v>
      </c>
    </row>
    <row r="30" spans="1:16" ht="14.85" hidden="1" customHeight="1" x14ac:dyDescent="0.3">
      <c r="A30" s="152" t="s">
        <v>23</v>
      </c>
      <c r="B30" s="801" t="s">
        <v>90</v>
      </c>
      <c r="C30" s="798" t="s">
        <v>116</v>
      </c>
      <c r="D30" s="153" t="s">
        <v>117</v>
      </c>
      <c r="E30" s="154">
        <v>100000</v>
      </c>
      <c r="F30" s="154">
        <v>68385</v>
      </c>
      <c r="G30" s="154">
        <v>0</v>
      </c>
      <c r="H30" s="154">
        <v>68385</v>
      </c>
      <c r="I30" s="155">
        <v>31615</v>
      </c>
      <c r="J30" s="154">
        <v>0</v>
      </c>
      <c r="K30" s="154">
        <v>0</v>
      </c>
      <c r="L30" s="154">
        <v>0</v>
      </c>
      <c r="M30" s="155">
        <v>0</v>
      </c>
      <c r="N30" s="155">
        <v>0</v>
      </c>
      <c r="O30" s="154">
        <v>68385</v>
      </c>
      <c r="P30" s="154">
        <v>0</v>
      </c>
    </row>
    <row r="31" spans="1:16" ht="14.85" hidden="1" customHeight="1" x14ac:dyDescent="0.3">
      <c r="A31" s="152" t="s">
        <v>23</v>
      </c>
      <c r="B31" s="801" t="s">
        <v>90</v>
      </c>
      <c r="C31" s="798" t="s">
        <v>118</v>
      </c>
      <c r="D31" s="153" t="s">
        <v>119</v>
      </c>
      <c r="E31" s="154">
        <v>80000</v>
      </c>
      <c r="F31" s="154">
        <v>0</v>
      </c>
      <c r="G31" s="154">
        <v>0</v>
      </c>
      <c r="H31" s="154">
        <v>0</v>
      </c>
      <c r="I31" s="155">
        <v>80000</v>
      </c>
      <c r="J31" s="154">
        <v>0</v>
      </c>
      <c r="K31" s="154">
        <v>0</v>
      </c>
      <c r="L31" s="154">
        <v>0</v>
      </c>
      <c r="M31" s="155">
        <v>0</v>
      </c>
      <c r="N31" s="155">
        <v>0</v>
      </c>
      <c r="O31" s="154">
        <v>0</v>
      </c>
      <c r="P31" s="154">
        <v>0</v>
      </c>
    </row>
    <row r="32" spans="1:16" ht="14.85" hidden="1" customHeight="1" x14ac:dyDescent="0.3">
      <c r="A32" s="152" t="s">
        <v>23</v>
      </c>
      <c r="B32" s="801" t="s">
        <v>90</v>
      </c>
      <c r="C32" s="798" t="s">
        <v>120</v>
      </c>
      <c r="D32" s="153" t="s">
        <v>121</v>
      </c>
      <c r="E32" s="162">
        <v>0</v>
      </c>
      <c r="F32" s="162">
        <v>0</v>
      </c>
      <c r="G32" s="162">
        <v>0</v>
      </c>
      <c r="H32" s="162">
        <v>0</v>
      </c>
      <c r="I32" s="163">
        <v>0</v>
      </c>
      <c r="J32" s="162">
        <v>0</v>
      </c>
      <c r="K32" s="162">
        <v>0</v>
      </c>
      <c r="L32" s="162">
        <v>0</v>
      </c>
      <c r="M32" s="163">
        <v>0</v>
      </c>
      <c r="N32" s="163">
        <v>0</v>
      </c>
      <c r="O32" s="162">
        <v>0</v>
      </c>
      <c r="P32" s="162">
        <v>0</v>
      </c>
    </row>
    <row r="33" spans="1:16" ht="14.85" customHeight="1" thickBot="1" x14ac:dyDescent="0.35">
      <c r="A33" s="129" t="s">
        <v>23</v>
      </c>
      <c r="B33" s="800" t="s">
        <v>59</v>
      </c>
      <c r="C33" s="792" t="s">
        <v>122</v>
      </c>
      <c r="D33" s="149" t="s">
        <v>123</v>
      </c>
      <c r="E33" s="156">
        <v>290000</v>
      </c>
      <c r="F33" s="156">
        <v>647087</v>
      </c>
      <c r="G33" s="156">
        <v>0</v>
      </c>
      <c r="H33" s="156">
        <v>647087</v>
      </c>
      <c r="I33" s="161">
        <v>-357087</v>
      </c>
      <c r="J33" s="156">
        <v>0</v>
      </c>
      <c r="K33" s="156">
        <v>0</v>
      </c>
      <c r="L33" s="156">
        <v>0</v>
      </c>
      <c r="M33" s="161">
        <v>0</v>
      </c>
      <c r="N33" s="161">
        <v>0</v>
      </c>
      <c r="O33" s="156">
        <v>647087</v>
      </c>
      <c r="P33" s="156">
        <v>0</v>
      </c>
    </row>
    <row r="34" spans="1:16" ht="14.85" hidden="1" customHeight="1" x14ac:dyDescent="0.3">
      <c r="A34" s="152" t="s">
        <v>23</v>
      </c>
      <c r="B34" s="801" t="s">
        <v>90</v>
      </c>
      <c r="C34" s="798" t="s">
        <v>124</v>
      </c>
      <c r="D34" s="153" t="s">
        <v>125</v>
      </c>
      <c r="E34" s="154">
        <v>20000</v>
      </c>
      <c r="F34" s="154">
        <v>18796.990000000002</v>
      </c>
      <c r="G34" s="154">
        <v>0</v>
      </c>
      <c r="H34" s="154">
        <v>18796.990000000002</v>
      </c>
      <c r="I34" s="155">
        <v>1203.0099999999984</v>
      </c>
      <c r="J34" s="154">
        <v>0</v>
      </c>
      <c r="K34" s="154">
        <v>0</v>
      </c>
      <c r="L34" s="154">
        <v>0</v>
      </c>
      <c r="M34" s="155">
        <v>0</v>
      </c>
      <c r="N34" s="155"/>
      <c r="O34" s="154">
        <v>18796.990000000002</v>
      </c>
      <c r="P34" s="154">
        <v>0</v>
      </c>
    </row>
    <row r="35" spans="1:16" ht="14.85" hidden="1" customHeight="1" x14ac:dyDescent="0.3">
      <c r="A35" s="152" t="s">
        <v>23</v>
      </c>
      <c r="B35" s="801" t="s">
        <v>90</v>
      </c>
      <c r="C35" s="798" t="s">
        <v>126</v>
      </c>
      <c r="D35" s="153" t="s">
        <v>127</v>
      </c>
      <c r="E35" s="154">
        <v>60000</v>
      </c>
      <c r="F35" s="154">
        <v>0</v>
      </c>
      <c r="G35" s="154">
        <v>0</v>
      </c>
      <c r="H35" s="154">
        <v>0</v>
      </c>
      <c r="I35" s="155">
        <v>60000</v>
      </c>
      <c r="J35" s="154">
        <v>0</v>
      </c>
      <c r="K35" s="154">
        <v>0</v>
      </c>
      <c r="L35" s="154">
        <v>0</v>
      </c>
      <c r="M35" s="155">
        <v>0</v>
      </c>
      <c r="N35" s="155"/>
      <c r="O35" s="154">
        <v>0</v>
      </c>
      <c r="P35" s="154">
        <v>0</v>
      </c>
    </row>
    <row r="36" spans="1:16" ht="14.85" hidden="1" customHeight="1" thickBot="1" x14ac:dyDescent="0.35">
      <c r="A36" s="152" t="s">
        <v>23</v>
      </c>
      <c r="B36" s="801" t="s">
        <v>90</v>
      </c>
      <c r="C36" s="798" t="s">
        <v>128</v>
      </c>
      <c r="D36" s="153" t="s">
        <v>129</v>
      </c>
      <c r="E36" s="162">
        <v>210000</v>
      </c>
      <c r="F36" s="162">
        <v>628290.01</v>
      </c>
      <c r="G36" s="162">
        <v>0</v>
      </c>
      <c r="H36" s="162">
        <v>628290.01</v>
      </c>
      <c r="I36" s="163">
        <v>-418290.01</v>
      </c>
      <c r="J36" s="162">
        <v>0</v>
      </c>
      <c r="K36" s="162">
        <v>0</v>
      </c>
      <c r="L36" s="162">
        <v>0</v>
      </c>
      <c r="M36" s="163">
        <v>0</v>
      </c>
      <c r="N36" s="163">
        <v>0</v>
      </c>
      <c r="O36" s="162">
        <v>628290.01</v>
      </c>
      <c r="P36" s="162">
        <v>0</v>
      </c>
    </row>
    <row r="37" spans="1:16" s="106" customFormat="1" ht="26.1" customHeight="1" thickBot="1" x14ac:dyDescent="0.3">
      <c r="A37" s="101"/>
      <c r="B37" s="101"/>
      <c r="C37" s="102" t="s">
        <v>41</v>
      </c>
      <c r="D37" s="103"/>
      <c r="E37" s="104">
        <v>164254086.90000001</v>
      </c>
      <c r="F37" s="104">
        <v>162934438.92000002</v>
      </c>
      <c r="G37" s="104">
        <v>36597.129999999997</v>
      </c>
      <c r="H37" s="104">
        <v>162971036.05000001</v>
      </c>
      <c r="I37" s="104">
        <v>-1599562.0400000028</v>
      </c>
      <c r="J37" s="104">
        <v>2165939.14</v>
      </c>
      <c r="K37" s="104">
        <v>1791053.8</v>
      </c>
      <c r="L37" s="104">
        <v>374885.33999999997</v>
      </c>
      <c r="M37" s="104">
        <v>-21027.48</v>
      </c>
      <c r="N37" s="104">
        <v>353857.86</v>
      </c>
      <c r="O37" s="104">
        <v>164725492.72000003</v>
      </c>
      <c r="P37" s="104">
        <v>390454.99</v>
      </c>
    </row>
    <row r="38" spans="1:16" s="106" customFormat="1" ht="26.1" customHeight="1" thickBot="1" x14ac:dyDescent="0.3">
      <c r="A38" s="164"/>
      <c r="B38" s="165"/>
      <c r="C38" s="166"/>
      <c r="D38" s="167"/>
      <c r="E38" s="167"/>
      <c r="F38" s="167"/>
      <c r="G38" s="167"/>
      <c r="H38" s="167"/>
      <c r="I38" s="167"/>
      <c r="J38" s="167"/>
      <c r="K38" s="167"/>
      <c r="L38" s="167"/>
      <c r="M38" s="167"/>
      <c r="N38" s="167"/>
      <c r="O38" s="167"/>
      <c r="P38" s="167"/>
    </row>
    <row r="39" spans="1:16" ht="17.100000000000001" customHeight="1" thickBot="1" x14ac:dyDescent="0.35">
      <c r="A39" s="1032" t="s">
        <v>0</v>
      </c>
      <c r="B39" s="1033"/>
      <c r="C39" s="1033"/>
      <c r="D39" s="1034"/>
      <c r="E39" s="1062" t="s">
        <v>1</v>
      </c>
      <c r="F39" s="1038" t="s">
        <v>2</v>
      </c>
      <c r="G39" s="1039"/>
      <c r="H39" s="1039"/>
      <c r="I39" s="1040"/>
      <c r="J39" s="1065" t="s">
        <v>42</v>
      </c>
      <c r="K39" s="1066"/>
      <c r="L39" s="1066"/>
      <c r="M39" s="1066"/>
      <c r="N39" s="1067"/>
      <c r="O39" s="1044" t="s">
        <v>4</v>
      </c>
      <c r="P39" s="1045"/>
    </row>
    <row r="40" spans="1:16" ht="14.85" customHeight="1" x14ac:dyDescent="0.3">
      <c r="A40" s="1048" t="s">
        <v>5</v>
      </c>
      <c r="B40" s="1049"/>
      <c r="C40" s="1049"/>
      <c r="D40" s="1050"/>
      <c r="E40" s="1063"/>
      <c r="F40" s="1051" t="s">
        <v>43</v>
      </c>
      <c r="G40" s="1052"/>
      <c r="H40" s="1052"/>
      <c r="I40" s="1053"/>
      <c r="J40" s="1054" t="s">
        <v>7</v>
      </c>
      <c r="K40" s="1056" t="s">
        <v>44</v>
      </c>
      <c r="L40" s="1056" t="s">
        <v>45</v>
      </c>
      <c r="M40" s="1060" t="s">
        <v>10</v>
      </c>
      <c r="N40" s="1060" t="s">
        <v>11</v>
      </c>
      <c r="O40" s="1046"/>
      <c r="P40" s="1047"/>
    </row>
    <row r="41" spans="1:16" ht="44.25" customHeight="1" thickBot="1" x14ac:dyDescent="0.35">
      <c r="A41" s="76" t="s">
        <v>12</v>
      </c>
      <c r="B41" s="77" t="s">
        <v>13</v>
      </c>
      <c r="C41" s="78" t="s">
        <v>14</v>
      </c>
      <c r="D41" s="76" t="s">
        <v>83</v>
      </c>
      <c r="E41" s="1064"/>
      <c r="F41" s="79" t="s">
        <v>44</v>
      </c>
      <c r="G41" s="80" t="s">
        <v>46</v>
      </c>
      <c r="H41" s="81" t="s">
        <v>18</v>
      </c>
      <c r="I41" s="81" t="s">
        <v>19</v>
      </c>
      <c r="J41" s="1055"/>
      <c r="K41" s="1057"/>
      <c r="L41" s="1057"/>
      <c r="M41" s="1061"/>
      <c r="N41" s="1061"/>
      <c r="O41" s="82" t="s">
        <v>47</v>
      </c>
      <c r="P41" s="82" t="s">
        <v>48</v>
      </c>
    </row>
    <row r="42" spans="1:16" ht="17.100000000000001" customHeight="1" x14ac:dyDescent="0.3">
      <c r="A42" s="88" t="s">
        <v>49</v>
      </c>
      <c r="B42" s="781" t="s">
        <v>24</v>
      </c>
      <c r="C42" s="785" t="s">
        <v>50</v>
      </c>
      <c r="D42" s="789" t="s">
        <v>51</v>
      </c>
      <c r="E42" s="90">
        <v>138774086.90000001</v>
      </c>
      <c r="F42" s="90">
        <v>64055757.119999997</v>
      </c>
      <c r="G42" s="90">
        <v>60326495.280000001</v>
      </c>
      <c r="H42" s="90">
        <v>124382252.40000001</v>
      </c>
      <c r="I42" s="90">
        <v>14391834.5</v>
      </c>
      <c r="J42" s="90">
        <v>6920353.6599999992</v>
      </c>
      <c r="K42" s="90">
        <v>4905953.25</v>
      </c>
      <c r="L42" s="90">
        <v>2014400.41</v>
      </c>
      <c r="M42" s="91">
        <v>-1161339.4200000002</v>
      </c>
      <c r="N42" s="91">
        <v>853060.98999999976</v>
      </c>
      <c r="O42" s="90">
        <v>68961710.36999999</v>
      </c>
      <c r="P42" s="90">
        <v>61179556.269999996</v>
      </c>
    </row>
    <row r="43" spans="1:16" ht="14.85" customHeight="1" x14ac:dyDescent="0.3">
      <c r="A43" s="92" t="s">
        <v>49</v>
      </c>
      <c r="B43" s="783" t="s">
        <v>29</v>
      </c>
      <c r="C43" s="784" t="s">
        <v>52</v>
      </c>
      <c r="D43" s="790" t="s">
        <v>53</v>
      </c>
      <c r="E43" s="99">
        <v>54586000</v>
      </c>
      <c r="F43" s="99">
        <v>43147554.090000004</v>
      </c>
      <c r="G43" s="99">
        <v>892156.98</v>
      </c>
      <c r="H43" s="99">
        <v>44039711.07</v>
      </c>
      <c r="I43" s="99">
        <v>10546288.93</v>
      </c>
      <c r="J43" s="99">
        <v>765224.49000000011</v>
      </c>
      <c r="K43" s="99">
        <v>765224.49000000011</v>
      </c>
      <c r="L43" s="99">
        <v>0</v>
      </c>
      <c r="M43" s="100">
        <v>0</v>
      </c>
      <c r="N43" s="100">
        <v>0</v>
      </c>
      <c r="O43" s="99">
        <v>43912778.579999998</v>
      </c>
      <c r="P43" s="99">
        <v>892156.98</v>
      </c>
    </row>
    <row r="44" spans="1:16" ht="14.85" customHeight="1" x14ac:dyDescent="0.3">
      <c r="A44" s="129" t="s">
        <v>49</v>
      </c>
      <c r="B44" s="791" t="s">
        <v>59</v>
      </c>
      <c r="C44" s="792" t="s">
        <v>130</v>
      </c>
      <c r="D44" s="793" t="s">
        <v>131</v>
      </c>
      <c r="E44" s="156">
        <v>38036000</v>
      </c>
      <c r="F44" s="156">
        <v>33133716.020000003</v>
      </c>
      <c r="G44" s="156">
        <v>36893.330000000009</v>
      </c>
      <c r="H44" s="156">
        <v>33170609.349999998</v>
      </c>
      <c r="I44" s="156">
        <v>4865390.6500000013</v>
      </c>
      <c r="J44" s="156">
        <v>9331.06</v>
      </c>
      <c r="K44" s="156">
        <v>9331.06</v>
      </c>
      <c r="L44" s="156">
        <v>0</v>
      </c>
      <c r="M44" s="161">
        <v>0</v>
      </c>
      <c r="N44" s="161">
        <v>0</v>
      </c>
      <c r="O44" s="156">
        <v>33143047.080000002</v>
      </c>
      <c r="P44" s="156">
        <v>36893.330000000009</v>
      </c>
    </row>
    <row r="45" spans="1:16" ht="14.85" hidden="1" customHeight="1" x14ac:dyDescent="0.3">
      <c r="A45" s="152" t="s">
        <v>49</v>
      </c>
      <c r="B45" s="797" t="s">
        <v>90</v>
      </c>
      <c r="C45" s="798" t="s">
        <v>132</v>
      </c>
      <c r="D45" s="802" t="s">
        <v>133</v>
      </c>
      <c r="E45" s="154">
        <v>35110000</v>
      </c>
      <c r="F45" s="154">
        <v>31308366.910000004</v>
      </c>
      <c r="G45" s="154">
        <v>13450.9</v>
      </c>
      <c r="H45" s="154">
        <v>31321817.809999999</v>
      </c>
      <c r="I45" s="154">
        <v>3788182.1900000013</v>
      </c>
      <c r="J45" s="154">
        <v>9331.06</v>
      </c>
      <c r="K45" s="154">
        <v>9331.06</v>
      </c>
      <c r="L45" s="154">
        <v>0</v>
      </c>
      <c r="M45" s="155">
        <v>0</v>
      </c>
      <c r="N45" s="155">
        <v>0</v>
      </c>
      <c r="O45" s="154">
        <v>31317697.970000003</v>
      </c>
      <c r="P45" s="154">
        <v>13450.9</v>
      </c>
    </row>
    <row r="46" spans="1:16" ht="14.85" hidden="1" customHeight="1" x14ac:dyDescent="0.3">
      <c r="A46" s="152" t="s">
        <v>49</v>
      </c>
      <c r="B46" s="797" t="s">
        <v>90</v>
      </c>
      <c r="C46" s="798" t="s">
        <v>134</v>
      </c>
      <c r="D46" s="802" t="s">
        <v>135</v>
      </c>
      <c r="E46" s="154">
        <v>2926000</v>
      </c>
      <c r="F46" s="154">
        <v>1825349.11</v>
      </c>
      <c r="G46" s="154">
        <v>23442.430000000008</v>
      </c>
      <c r="H46" s="154">
        <v>1848791.54</v>
      </c>
      <c r="I46" s="154">
        <v>1077208.46</v>
      </c>
      <c r="J46" s="154">
        <v>0</v>
      </c>
      <c r="K46" s="154">
        <v>0</v>
      </c>
      <c r="L46" s="154">
        <v>0</v>
      </c>
      <c r="M46" s="155">
        <v>0</v>
      </c>
      <c r="N46" s="155">
        <v>0</v>
      </c>
      <c r="O46" s="154">
        <v>1825349.11</v>
      </c>
      <c r="P46" s="154">
        <v>23442.430000000008</v>
      </c>
    </row>
    <row r="47" spans="1:16" ht="14.85" customHeight="1" x14ac:dyDescent="0.3">
      <c r="A47" s="129" t="s">
        <v>49</v>
      </c>
      <c r="B47" s="791" t="s">
        <v>59</v>
      </c>
      <c r="C47" s="792" t="s">
        <v>136</v>
      </c>
      <c r="D47" s="793" t="s">
        <v>137</v>
      </c>
      <c r="E47" s="156">
        <v>16550000</v>
      </c>
      <c r="F47" s="156">
        <v>10013838.07</v>
      </c>
      <c r="G47" s="156">
        <v>855263.65</v>
      </c>
      <c r="H47" s="156">
        <v>10869101.720000003</v>
      </c>
      <c r="I47" s="156">
        <v>5680898.2799999984</v>
      </c>
      <c r="J47" s="156">
        <v>755893.43</v>
      </c>
      <c r="K47" s="156">
        <v>755893.43</v>
      </c>
      <c r="L47" s="156">
        <v>0</v>
      </c>
      <c r="M47" s="161">
        <v>0</v>
      </c>
      <c r="N47" s="161">
        <v>0</v>
      </c>
      <c r="O47" s="156">
        <v>10769731.5</v>
      </c>
      <c r="P47" s="156">
        <v>855263.65</v>
      </c>
    </row>
    <row r="48" spans="1:16" ht="14.85" hidden="1" customHeight="1" x14ac:dyDescent="0.3">
      <c r="A48" s="152" t="s">
        <v>49</v>
      </c>
      <c r="B48" s="797" t="s">
        <v>90</v>
      </c>
      <c r="C48" s="798" t="s">
        <v>138</v>
      </c>
      <c r="D48" s="802" t="s">
        <v>139</v>
      </c>
      <c r="E48" s="154">
        <v>11550000</v>
      </c>
      <c r="F48" s="154">
        <v>8886064.1999999993</v>
      </c>
      <c r="G48" s="154">
        <v>855263.65</v>
      </c>
      <c r="H48" s="154">
        <v>9741327.8500000015</v>
      </c>
      <c r="I48" s="154">
        <v>1808672.1499999985</v>
      </c>
      <c r="J48" s="154">
        <v>755893.43</v>
      </c>
      <c r="K48" s="154">
        <v>755893.43</v>
      </c>
      <c r="L48" s="154">
        <v>0</v>
      </c>
      <c r="M48" s="155">
        <v>0</v>
      </c>
      <c r="N48" s="155">
        <v>0</v>
      </c>
      <c r="O48" s="154">
        <v>9641957.629999999</v>
      </c>
      <c r="P48" s="154">
        <v>855263.65</v>
      </c>
    </row>
    <row r="49" spans="1:16" ht="14.85" hidden="1" customHeight="1" x14ac:dyDescent="0.3">
      <c r="A49" s="152" t="s">
        <v>49</v>
      </c>
      <c r="B49" s="797" t="s">
        <v>90</v>
      </c>
      <c r="C49" s="798" t="s">
        <v>140</v>
      </c>
      <c r="D49" s="802" t="s">
        <v>141</v>
      </c>
      <c r="E49" s="154">
        <v>5000000</v>
      </c>
      <c r="F49" s="154">
        <v>1127773.8700000001</v>
      </c>
      <c r="G49" s="154">
        <v>0</v>
      </c>
      <c r="H49" s="154">
        <v>1127773.8700000001</v>
      </c>
      <c r="I49" s="154">
        <v>3872226.13</v>
      </c>
      <c r="J49" s="154">
        <v>0</v>
      </c>
      <c r="K49" s="154">
        <v>0</v>
      </c>
      <c r="L49" s="154">
        <v>0</v>
      </c>
      <c r="M49" s="155">
        <v>0</v>
      </c>
      <c r="N49" s="155">
        <v>0</v>
      </c>
      <c r="O49" s="154">
        <v>1127773.8700000001</v>
      </c>
      <c r="P49" s="154">
        <v>0</v>
      </c>
    </row>
    <row r="50" spans="1:16" ht="14.85" customHeight="1" x14ac:dyDescent="0.3">
      <c r="A50" s="92" t="s">
        <v>49</v>
      </c>
      <c r="B50" s="783" t="s">
        <v>29</v>
      </c>
      <c r="C50" s="784" t="s">
        <v>54</v>
      </c>
      <c r="D50" s="790" t="s">
        <v>55</v>
      </c>
      <c r="E50" s="99">
        <v>3695000</v>
      </c>
      <c r="F50" s="99">
        <v>2375280.08</v>
      </c>
      <c r="G50" s="99">
        <v>430342.53</v>
      </c>
      <c r="H50" s="99">
        <v>2805622.6100000003</v>
      </c>
      <c r="I50" s="99">
        <v>889377.38999999978</v>
      </c>
      <c r="J50" s="99">
        <v>408557.98</v>
      </c>
      <c r="K50" s="99">
        <v>408557.98</v>
      </c>
      <c r="L50" s="99">
        <v>0</v>
      </c>
      <c r="M50" s="100">
        <v>0</v>
      </c>
      <c r="N50" s="100">
        <v>0</v>
      </c>
      <c r="O50" s="99">
        <v>2783838.06</v>
      </c>
      <c r="P50" s="99">
        <v>430342.53</v>
      </c>
    </row>
    <row r="51" spans="1:16" ht="14.85" customHeight="1" x14ac:dyDescent="0.3">
      <c r="A51" s="129" t="s">
        <v>49</v>
      </c>
      <c r="B51" s="791" t="s">
        <v>59</v>
      </c>
      <c r="C51" s="792" t="s">
        <v>142</v>
      </c>
      <c r="D51" s="793" t="s">
        <v>143</v>
      </c>
      <c r="E51" s="156">
        <v>3695000</v>
      </c>
      <c r="F51" s="156">
        <v>2375280.08</v>
      </c>
      <c r="G51" s="156">
        <v>430342.53</v>
      </c>
      <c r="H51" s="156">
        <v>2805622.6100000003</v>
      </c>
      <c r="I51" s="156">
        <v>889377.38999999978</v>
      </c>
      <c r="J51" s="156">
        <v>408557.98</v>
      </c>
      <c r="K51" s="156">
        <v>408557.98</v>
      </c>
      <c r="L51" s="156">
        <v>0</v>
      </c>
      <c r="M51" s="161">
        <v>0</v>
      </c>
      <c r="N51" s="161">
        <v>0</v>
      </c>
      <c r="O51" s="156">
        <v>2783838.06</v>
      </c>
      <c r="P51" s="156">
        <v>430342.53</v>
      </c>
    </row>
    <row r="52" spans="1:16" ht="14.85" hidden="1" customHeight="1" x14ac:dyDescent="0.3">
      <c r="A52" s="152" t="s">
        <v>49</v>
      </c>
      <c r="B52" s="797" t="s">
        <v>90</v>
      </c>
      <c r="C52" s="798" t="s">
        <v>144</v>
      </c>
      <c r="D52" s="802" t="s">
        <v>145</v>
      </c>
      <c r="E52" s="154">
        <v>3635000</v>
      </c>
      <c r="F52" s="154">
        <v>2339519.21</v>
      </c>
      <c r="G52" s="154">
        <v>430342.53</v>
      </c>
      <c r="H52" s="154">
        <v>2769861.74</v>
      </c>
      <c r="I52" s="154">
        <v>865138.25999999978</v>
      </c>
      <c r="J52" s="154">
        <v>408557.98</v>
      </c>
      <c r="K52" s="154">
        <v>408557.98</v>
      </c>
      <c r="L52" s="154">
        <v>0</v>
      </c>
      <c r="M52" s="155">
        <v>0</v>
      </c>
      <c r="N52" s="155">
        <v>0</v>
      </c>
      <c r="O52" s="154">
        <v>2748077.19</v>
      </c>
      <c r="P52" s="154">
        <v>430342.53</v>
      </c>
    </row>
    <row r="53" spans="1:16" ht="14.85" hidden="1" customHeight="1" x14ac:dyDescent="0.3">
      <c r="A53" s="152" t="s">
        <v>49</v>
      </c>
      <c r="B53" s="797" t="s">
        <v>90</v>
      </c>
      <c r="C53" s="798" t="s">
        <v>146</v>
      </c>
      <c r="D53" s="802" t="s">
        <v>147</v>
      </c>
      <c r="E53" s="154">
        <v>60000</v>
      </c>
      <c r="F53" s="154">
        <v>35760.870000000003</v>
      </c>
      <c r="G53" s="154">
        <v>0</v>
      </c>
      <c r="H53" s="154">
        <v>35760.870000000003</v>
      </c>
      <c r="I53" s="154">
        <v>24239.129999999997</v>
      </c>
      <c r="J53" s="154">
        <v>0</v>
      </c>
      <c r="K53" s="154">
        <v>0</v>
      </c>
      <c r="L53" s="154">
        <v>0</v>
      </c>
      <c r="M53" s="155">
        <v>0</v>
      </c>
      <c r="N53" s="155">
        <v>0</v>
      </c>
      <c r="O53" s="154">
        <v>35760.870000000003</v>
      </c>
      <c r="P53" s="154">
        <v>0</v>
      </c>
    </row>
    <row r="54" spans="1:16" ht="14.85" customHeight="1" x14ac:dyDescent="0.3">
      <c r="A54" s="92" t="s">
        <v>49</v>
      </c>
      <c r="B54" s="783" t="s">
        <v>29</v>
      </c>
      <c r="C54" s="784" t="s">
        <v>56</v>
      </c>
      <c r="D54" s="790" t="s">
        <v>57</v>
      </c>
      <c r="E54" s="99">
        <v>16197000</v>
      </c>
      <c r="F54" s="99">
        <v>10021364.970000001</v>
      </c>
      <c r="G54" s="99">
        <v>3824025.0100000002</v>
      </c>
      <c r="H54" s="99">
        <v>13845389.980000002</v>
      </c>
      <c r="I54" s="99">
        <v>2351610.0199999996</v>
      </c>
      <c r="J54" s="99">
        <v>4851020.2599999988</v>
      </c>
      <c r="K54" s="99">
        <v>2836619.8499999996</v>
      </c>
      <c r="L54" s="99">
        <v>2014400.41</v>
      </c>
      <c r="M54" s="100">
        <v>-1161339.4200000002</v>
      </c>
      <c r="N54" s="100">
        <v>853060.98999999976</v>
      </c>
      <c r="O54" s="99">
        <v>12857984.820000002</v>
      </c>
      <c r="P54" s="99">
        <v>4677085.9999999991</v>
      </c>
    </row>
    <row r="55" spans="1:16" ht="14.85" customHeight="1" x14ac:dyDescent="0.3">
      <c r="A55" s="129" t="s">
        <v>49</v>
      </c>
      <c r="B55" s="791" t="s">
        <v>59</v>
      </c>
      <c r="C55" s="792" t="s">
        <v>148</v>
      </c>
      <c r="D55" s="793" t="s">
        <v>149</v>
      </c>
      <c r="E55" s="156">
        <v>130000</v>
      </c>
      <c r="F55" s="156">
        <v>113171.75</v>
      </c>
      <c r="G55" s="156">
        <v>553.37999999999965</v>
      </c>
      <c r="H55" s="156">
        <v>113725.13</v>
      </c>
      <c r="I55" s="156">
        <v>16274.869999999995</v>
      </c>
      <c r="J55" s="156">
        <v>1577.92</v>
      </c>
      <c r="K55" s="156">
        <v>0</v>
      </c>
      <c r="L55" s="156">
        <v>1577.92</v>
      </c>
      <c r="M55" s="161">
        <v>-1577.92</v>
      </c>
      <c r="N55" s="161">
        <v>0</v>
      </c>
      <c r="O55" s="156">
        <v>113171.75</v>
      </c>
      <c r="P55" s="156">
        <v>553.37999999999965</v>
      </c>
    </row>
    <row r="56" spans="1:16" ht="14.85" hidden="1" customHeight="1" x14ac:dyDescent="0.3">
      <c r="A56" s="152" t="s">
        <v>49</v>
      </c>
      <c r="B56" s="797" t="s">
        <v>90</v>
      </c>
      <c r="C56" s="798" t="s">
        <v>150</v>
      </c>
      <c r="D56" s="802" t="s">
        <v>151</v>
      </c>
      <c r="E56" s="154">
        <v>2000</v>
      </c>
      <c r="F56" s="154">
        <v>0</v>
      </c>
      <c r="G56" s="154">
        <v>0</v>
      </c>
      <c r="H56" s="154">
        <v>0</v>
      </c>
      <c r="I56" s="154">
        <v>2000</v>
      </c>
      <c r="J56" s="154">
        <v>0</v>
      </c>
      <c r="K56" s="154">
        <v>0</v>
      </c>
      <c r="L56" s="154">
        <v>0</v>
      </c>
      <c r="M56" s="155">
        <v>0</v>
      </c>
      <c r="N56" s="155">
        <v>0</v>
      </c>
      <c r="O56" s="154">
        <v>0</v>
      </c>
      <c r="P56" s="154">
        <v>0</v>
      </c>
    </row>
    <row r="57" spans="1:16" ht="14.85" hidden="1" customHeight="1" x14ac:dyDescent="0.3">
      <c r="A57" s="152" t="s">
        <v>49</v>
      </c>
      <c r="B57" s="797" t="s">
        <v>90</v>
      </c>
      <c r="C57" s="798" t="s">
        <v>152</v>
      </c>
      <c r="D57" s="802" t="s">
        <v>153</v>
      </c>
      <c r="E57" s="154">
        <v>123000</v>
      </c>
      <c r="F57" s="154">
        <v>113171.75</v>
      </c>
      <c r="G57" s="154">
        <v>553.37999999999965</v>
      </c>
      <c r="H57" s="154">
        <v>113725.13</v>
      </c>
      <c r="I57" s="154">
        <v>9274.8699999999953</v>
      </c>
      <c r="J57" s="154">
        <v>1577.92</v>
      </c>
      <c r="K57" s="154">
        <v>0</v>
      </c>
      <c r="L57" s="154">
        <v>1577.92</v>
      </c>
      <c r="M57" s="155">
        <v>-1577.92</v>
      </c>
      <c r="N57" s="155">
        <v>0</v>
      </c>
      <c r="O57" s="154">
        <v>113171.75</v>
      </c>
      <c r="P57" s="154">
        <v>553.37999999999965</v>
      </c>
    </row>
    <row r="58" spans="1:16" ht="14.85" hidden="1" customHeight="1" x14ac:dyDescent="0.3">
      <c r="A58" s="152" t="s">
        <v>49</v>
      </c>
      <c r="B58" s="797" t="s">
        <v>90</v>
      </c>
      <c r="C58" s="798" t="s">
        <v>154</v>
      </c>
      <c r="D58" s="802" t="s">
        <v>155</v>
      </c>
      <c r="E58" s="154">
        <v>5000</v>
      </c>
      <c r="F58" s="154">
        <v>0</v>
      </c>
      <c r="G58" s="154">
        <v>0</v>
      </c>
      <c r="H58" s="154">
        <v>0</v>
      </c>
      <c r="I58" s="154">
        <v>5000</v>
      </c>
      <c r="J58" s="154">
        <v>0</v>
      </c>
      <c r="K58" s="154">
        <v>0</v>
      </c>
      <c r="L58" s="154">
        <v>0</v>
      </c>
      <c r="M58" s="155">
        <v>0</v>
      </c>
      <c r="N58" s="155">
        <v>0</v>
      </c>
      <c r="O58" s="154">
        <v>0</v>
      </c>
      <c r="P58" s="154">
        <v>0</v>
      </c>
    </row>
    <row r="59" spans="1:16" ht="14.85" customHeight="1" x14ac:dyDescent="0.3">
      <c r="A59" s="129" t="s">
        <v>49</v>
      </c>
      <c r="B59" s="791" t="s">
        <v>59</v>
      </c>
      <c r="C59" s="792" t="s">
        <v>156</v>
      </c>
      <c r="D59" s="793" t="s">
        <v>157</v>
      </c>
      <c r="E59" s="156">
        <v>16067000</v>
      </c>
      <c r="F59" s="156">
        <v>9908193.2200000007</v>
      </c>
      <c r="G59" s="156">
        <v>3823471.6300000004</v>
      </c>
      <c r="H59" s="156">
        <v>13731664.850000001</v>
      </c>
      <c r="I59" s="156">
        <v>2335335.1499999994</v>
      </c>
      <c r="J59" s="156">
        <v>4849442.3399999989</v>
      </c>
      <c r="K59" s="156">
        <v>2836619.8499999996</v>
      </c>
      <c r="L59" s="156">
        <v>2012822.49</v>
      </c>
      <c r="M59" s="161">
        <v>-1159761.5000000002</v>
      </c>
      <c r="N59" s="161">
        <v>853060.98999999976</v>
      </c>
      <c r="O59" s="156">
        <v>12744813.070000002</v>
      </c>
      <c r="P59" s="156">
        <v>4676532.6199999992</v>
      </c>
    </row>
    <row r="60" spans="1:16" ht="14.85" hidden="1" customHeight="1" x14ac:dyDescent="0.3">
      <c r="A60" s="152" t="s">
        <v>49</v>
      </c>
      <c r="B60" s="797" t="s">
        <v>90</v>
      </c>
      <c r="C60" s="798" t="s">
        <v>158</v>
      </c>
      <c r="D60" s="802" t="s">
        <v>159</v>
      </c>
      <c r="E60" s="154">
        <v>1451000</v>
      </c>
      <c r="F60" s="154">
        <v>1187558.97</v>
      </c>
      <c r="G60" s="154">
        <v>229242.22999999998</v>
      </c>
      <c r="H60" s="154">
        <v>1416801.2</v>
      </c>
      <c r="I60" s="154">
        <v>34198.800000000047</v>
      </c>
      <c r="J60" s="154">
        <v>190797.97999999998</v>
      </c>
      <c r="K60" s="154">
        <v>182679.72999999998</v>
      </c>
      <c r="L60" s="154">
        <v>8118.25</v>
      </c>
      <c r="M60" s="155">
        <v>-8118.25</v>
      </c>
      <c r="N60" s="155">
        <v>0</v>
      </c>
      <c r="O60" s="154">
        <v>1370238.7</v>
      </c>
      <c r="P60" s="154">
        <v>229242.22999999998</v>
      </c>
    </row>
    <row r="61" spans="1:16" ht="14.85" hidden="1" customHeight="1" x14ac:dyDescent="0.3">
      <c r="A61" s="152" t="s">
        <v>49</v>
      </c>
      <c r="B61" s="797" t="s">
        <v>90</v>
      </c>
      <c r="C61" s="803" t="s">
        <v>160</v>
      </c>
      <c r="D61" s="802" t="s">
        <v>161</v>
      </c>
      <c r="E61" s="154">
        <v>1187000</v>
      </c>
      <c r="F61" s="154">
        <v>485773.64</v>
      </c>
      <c r="G61" s="154">
        <v>549562.02</v>
      </c>
      <c r="H61" s="154">
        <v>1035335.6599999999</v>
      </c>
      <c r="I61" s="154">
        <v>151664.34000000008</v>
      </c>
      <c r="J61" s="154">
        <v>65504.74</v>
      </c>
      <c r="K61" s="154">
        <v>65504.74</v>
      </c>
      <c r="L61" s="154">
        <v>0</v>
      </c>
      <c r="M61" s="155">
        <v>0</v>
      </c>
      <c r="N61" s="155">
        <v>0</v>
      </c>
      <c r="O61" s="154">
        <v>551278.38</v>
      </c>
      <c r="P61" s="154">
        <v>549562.02</v>
      </c>
    </row>
    <row r="62" spans="1:16" ht="14.85" hidden="1" customHeight="1" x14ac:dyDescent="0.3">
      <c r="A62" s="152" t="s">
        <v>49</v>
      </c>
      <c r="B62" s="797" t="s">
        <v>90</v>
      </c>
      <c r="C62" s="798" t="s">
        <v>162</v>
      </c>
      <c r="D62" s="802" t="s">
        <v>163</v>
      </c>
      <c r="E62" s="154">
        <v>160000</v>
      </c>
      <c r="F62" s="154">
        <v>95492.3</v>
      </c>
      <c r="G62" s="154">
        <v>7800</v>
      </c>
      <c r="H62" s="154">
        <v>103292.3</v>
      </c>
      <c r="I62" s="154">
        <v>56707.7</v>
      </c>
      <c r="J62" s="154">
        <v>6332.6</v>
      </c>
      <c r="K62" s="154">
        <v>5847.6</v>
      </c>
      <c r="L62" s="154">
        <v>485</v>
      </c>
      <c r="M62" s="155">
        <v>-485</v>
      </c>
      <c r="N62" s="155">
        <v>0</v>
      </c>
      <c r="O62" s="154">
        <v>101339.90000000001</v>
      </c>
      <c r="P62" s="154">
        <v>7800</v>
      </c>
    </row>
    <row r="63" spans="1:16" ht="14.85" hidden="1" customHeight="1" x14ac:dyDescent="0.3">
      <c r="A63" s="152" t="s">
        <v>49</v>
      </c>
      <c r="B63" s="797" t="s">
        <v>90</v>
      </c>
      <c r="C63" s="803" t="s">
        <v>164</v>
      </c>
      <c r="D63" s="802" t="s">
        <v>165</v>
      </c>
      <c r="E63" s="154">
        <v>765000</v>
      </c>
      <c r="F63" s="154">
        <v>558384.87</v>
      </c>
      <c r="G63" s="154">
        <v>95220.92</v>
      </c>
      <c r="H63" s="154">
        <v>653605.79</v>
      </c>
      <c r="I63" s="154">
        <v>111394.20999999996</v>
      </c>
      <c r="J63" s="154">
        <v>210801.78999999998</v>
      </c>
      <c r="K63" s="154">
        <v>123496.73</v>
      </c>
      <c r="L63" s="154">
        <v>87305.06</v>
      </c>
      <c r="M63" s="155">
        <v>-74808.45</v>
      </c>
      <c r="N63" s="155">
        <v>12496.61</v>
      </c>
      <c r="O63" s="154">
        <v>681881.59999999998</v>
      </c>
      <c r="P63" s="154">
        <v>107717.52999999998</v>
      </c>
    </row>
    <row r="64" spans="1:16" ht="14.85" hidden="1" customHeight="1" x14ac:dyDescent="0.3">
      <c r="A64" s="152" t="s">
        <v>49</v>
      </c>
      <c r="B64" s="797" t="s">
        <v>90</v>
      </c>
      <c r="C64" s="803" t="s">
        <v>166</v>
      </c>
      <c r="D64" s="802" t="s">
        <v>167</v>
      </c>
      <c r="E64" s="154">
        <v>3230000</v>
      </c>
      <c r="F64" s="154">
        <v>2635470.19</v>
      </c>
      <c r="G64" s="154">
        <v>346097.91999999998</v>
      </c>
      <c r="H64" s="154">
        <v>2981568.1100000003</v>
      </c>
      <c r="I64" s="154">
        <v>248431.88999999966</v>
      </c>
      <c r="J64" s="154">
        <v>261578.94</v>
      </c>
      <c r="K64" s="154">
        <v>134135.28</v>
      </c>
      <c r="L64" s="154">
        <v>127443.66</v>
      </c>
      <c r="M64" s="155">
        <v>-8825.91</v>
      </c>
      <c r="N64" s="155">
        <v>118617.75</v>
      </c>
      <c r="O64" s="154">
        <v>2769605.4699999997</v>
      </c>
      <c r="P64" s="154">
        <v>464715.67</v>
      </c>
    </row>
    <row r="65" spans="1:16" ht="14.85" hidden="1" customHeight="1" x14ac:dyDescent="0.3">
      <c r="A65" s="152" t="s">
        <v>49</v>
      </c>
      <c r="B65" s="797" t="s">
        <v>90</v>
      </c>
      <c r="C65" s="798" t="s">
        <v>168</v>
      </c>
      <c r="D65" s="802" t="s">
        <v>169</v>
      </c>
      <c r="E65" s="154">
        <v>0</v>
      </c>
      <c r="F65" s="154">
        <v>0</v>
      </c>
      <c r="G65" s="154">
        <v>0</v>
      </c>
      <c r="H65" s="154">
        <v>0</v>
      </c>
      <c r="I65" s="154">
        <v>0</v>
      </c>
      <c r="J65" s="154">
        <v>0</v>
      </c>
      <c r="K65" s="154">
        <v>0</v>
      </c>
      <c r="L65" s="154">
        <v>0</v>
      </c>
      <c r="M65" s="155">
        <v>0</v>
      </c>
      <c r="N65" s="155">
        <v>0</v>
      </c>
      <c r="O65" s="154">
        <v>0</v>
      </c>
      <c r="P65" s="154">
        <v>0</v>
      </c>
    </row>
    <row r="66" spans="1:16" ht="14.85" hidden="1" customHeight="1" x14ac:dyDescent="0.3">
      <c r="A66" s="152" t="s">
        <v>49</v>
      </c>
      <c r="B66" s="797" t="s">
        <v>90</v>
      </c>
      <c r="C66" s="803" t="s">
        <v>170</v>
      </c>
      <c r="D66" s="802" t="s">
        <v>171</v>
      </c>
      <c r="E66" s="154">
        <v>610000</v>
      </c>
      <c r="F66" s="154">
        <v>282188.59000000003</v>
      </c>
      <c r="G66" s="154">
        <v>244416.33000000002</v>
      </c>
      <c r="H66" s="154">
        <v>526604.92000000004</v>
      </c>
      <c r="I66" s="154">
        <v>83395.079999999958</v>
      </c>
      <c r="J66" s="154">
        <v>288114</v>
      </c>
      <c r="K66" s="154">
        <v>247964.86000000002</v>
      </c>
      <c r="L66" s="154">
        <v>40149.139999999978</v>
      </c>
      <c r="M66" s="155">
        <v>-15996.68</v>
      </c>
      <c r="N66" s="155">
        <v>24152.459999999977</v>
      </c>
      <c r="O66" s="154">
        <v>530153.45000000007</v>
      </c>
      <c r="P66" s="154">
        <v>268568.78999999998</v>
      </c>
    </row>
    <row r="67" spans="1:16" ht="14.85" hidden="1" customHeight="1" x14ac:dyDescent="0.3">
      <c r="A67" s="152" t="s">
        <v>49</v>
      </c>
      <c r="B67" s="797" t="s">
        <v>90</v>
      </c>
      <c r="C67" s="798" t="s">
        <v>172</v>
      </c>
      <c r="D67" s="802" t="s">
        <v>173</v>
      </c>
      <c r="E67" s="154">
        <v>120000</v>
      </c>
      <c r="F67" s="154">
        <v>21056.87</v>
      </c>
      <c r="G67" s="154">
        <v>13944</v>
      </c>
      <c r="H67" s="154">
        <v>35000.869999999995</v>
      </c>
      <c r="I67" s="154">
        <v>84999.13</v>
      </c>
      <c r="J67" s="154">
        <v>7968</v>
      </c>
      <c r="K67" s="154">
        <v>506.64</v>
      </c>
      <c r="L67" s="154">
        <v>7461.36</v>
      </c>
      <c r="M67" s="155">
        <v>-6954.72</v>
      </c>
      <c r="N67" s="155">
        <v>506.63999999999942</v>
      </c>
      <c r="O67" s="154">
        <v>21563.51</v>
      </c>
      <c r="P67" s="154">
        <v>14450.64</v>
      </c>
    </row>
    <row r="68" spans="1:16" ht="14.85" hidden="1" customHeight="1" x14ac:dyDescent="0.3">
      <c r="A68" s="152" t="s">
        <v>49</v>
      </c>
      <c r="B68" s="797" t="s">
        <v>90</v>
      </c>
      <c r="C68" s="798" t="s">
        <v>174</v>
      </c>
      <c r="D68" s="802" t="s">
        <v>175</v>
      </c>
      <c r="E68" s="154">
        <v>2329000</v>
      </c>
      <c r="F68" s="154">
        <v>336710.45</v>
      </c>
      <c r="G68" s="154">
        <v>845134.91999999981</v>
      </c>
      <c r="H68" s="154">
        <v>1181845.3699999999</v>
      </c>
      <c r="I68" s="154">
        <v>1147154.6300000001</v>
      </c>
      <c r="J68" s="154">
        <v>1991528.13</v>
      </c>
      <c r="K68" s="154">
        <v>577179</v>
      </c>
      <c r="L68" s="154">
        <v>1414349.13</v>
      </c>
      <c r="M68" s="155">
        <v>-717188.41000000015</v>
      </c>
      <c r="N68" s="155">
        <v>697160.71999999974</v>
      </c>
      <c r="O68" s="154">
        <v>913889.45</v>
      </c>
      <c r="P68" s="154">
        <v>1542295.6399999997</v>
      </c>
    </row>
    <row r="69" spans="1:16" ht="14.85" hidden="1" customHeight="1" x14ac:dyDescent="0.3">
      <c r="A69" s="152" t="s">
        <v>49</v>
      </c>
      <c r="B69" s="797" t="s">
        <v>90</v>
      </c>
      <c r="C69" s="803" t="s">
        <v>176</v>
      </c>
      <c r="D69" s="802" t="s">
        <v>177</v>
      </c>
      <c r="E69" s="154">
        <v>0</v>
      </c>
      <c r="F69" s="154">
        <v>0</v>
      </c>
      <c r="G69" s="154">
        <v>0</v>
      </c>
      <c r="H69" s="154">
        <v>0</v>
      </c>
      <c r="I69" s="154">
        <v>0</v>
      </c>
      <c r="J69" s="154">
        <v>0</v>
      </c>
      <c r="K69" s="154">
        <v>0</v>
      </c>
      <c r="L69" s="154">
        <v>0</v>
      </c>
      <c r="M69" s="155">
        <v>0</v>
      </c>
      <c r="N69" s="155">
        <v>0</v>
      </c>
      <c r="O69" s="154">
        <v>0</v>
      </c>
      <c r="P69" s="154">
        <v>0</v>
      </c>
    </row>
    <row r="70" spans="1:16" ht="14.85" hidden="1" customHeight="1" x14ac:dyDescent="0.3">
      <c r="A70" s="152" t="s">
        <v>49</v>
      </c>
      <c r="B70" s="797" t="s">
        <v>90</v>
      </c>
      <c r="C70" s="803" t="s">
        <v>178</v>
      </c>
      <c r="D70" s="802" t="s">
        <v>179</v>
      </c>
      <c r="E70" s="154">
        <v>660000</v>
      </c>
      <c r="F70" s="154">
        <v>452562.35</v>
      </c>
      <c r="G70" s="154">
        <v>126271.33</v>
      </c>
      <c r="H70" s="154">
        <v>578833.67999999993</v>
      </c>
      <c r="I70" s="154">
        <v>81166.320000000065</v>
      </c>
      <c r="J70" s="154">
        <v>177427.03</v>
      </c>
      <c r="K70" s="154">
        <v>76125.72</v>
      </c>
      <c r="L70" s="154">
        <v>101301.31</v>
      </c>
      <c r="M70" s="155">
        <v>-101301.31000000001</v>
      </c>
      <c r="N70" s="155">
        <v>0</v>
      </c>
      <c r="O70" s="154">
        <v>528688.06999999995</v>
      </c>
      <c r="P70" s="154">
        <v>126271.33</v>
      </c>
    </row>
    <row r="71" spans="1:16" ht="14.85" hidden="1" customHeight="1" x14ac:dyDescent="0.3">
      <c r="A71" s="152" t="s">
        <v>49</v>
      </c>
      <c r="B71" s="797" t="s">
        <v>90</v>
      </c>
      <c r="C71" s="803" t="s">
        <v>180</v>
      </c>
      <c r="D71" s="802" t="s">
        <v>181</v>
      </c>
      <c r="E71" s="168">
        <v>120000</v>
      </c>
      <c r="F71" s="168">
        <v>51985.439999999995</v>
      </c>
      <c r="G71" s="168">
        <v>23843.56</v>
      </c>
      <c r="H71" s="168">
        <v>75829</v>
      </c>
      <c r="I71" s="168">
        <v>44171</v>
      </c>
      <c r="J71" s="168">
        <v>23204.15</v>
      </c>
      <c r="K71" s="168">
        <v>10587.210000000001</v>
      </c>
      <c r="L71" s="168">
        <v>12616.94</v>
      </c>
      <c r="M71" s="169">
        <v>-12490.130000000001</v>
      </c>
      <c r="N71" s="169">
        <v>126.80999999999949</v>
      </c>
      <c r="O71" s="168">
        <v>62572.649999999994</v>
      </c>
      <c r="P71" s="168">
        <v>23970.37</v>
      </c>
    </row>
    <row r="72" spans="1:16" ht="14.85" hidden="1" customHeight="1" x14ac:dyDescent="0.3">
      <c r="A72" s="152" t="s">
        <v>49</v>
      </c>
      <c r="B72" s="797" t="s">
        <v>90</v>
      </c>
      <c r="C72" s="798" t="s">
        <v>182</v>
      </c>
      <c r="D72" s="802" t="s">
        <v>183</v>
      </c>
      <c r="E72" s="154">
        <v>73000</v>
      </c>
      <c r="F72" s="154">
        <v>157.9</v>
      </c>
      <c r="G72" s="154">
        <v>62388.68</v>
      </c>
      <c r="H72" s="154">
        <v>62546.58</v>
      </c>
      <c r="I72" s="154">
        <v>10453.419999999998</v>
      </c>
      <c r="J72" s="154">
        <v>62220</v>
      </c>
      <c r="K72" s="154">
        <v>62220</v>
      </c>
      <c r="L72" s="154">
        <v>0</v>
      </c>
      <c r="M72" s="155">
        <v>0</v>
      </c>
      <c r="N72" s="155">
        <v>0</v>
      </c>
      <c r="O72" s="154">
        <v>62377.9</v>
      </c>
      <c r="P72" s="154">
        <v>62388.68</v>
      </c>
    </row>
    <row r="73" spans="1:16" ht="14.85" hidden="1" customHeight="1" x14ac:dyDescent="0.3">
      <c r="A73" s="152" t="s">
        <v>49</v>
      </c>
      <c r="B73" s="797" t="s">
        <v>90</v>
      </c>
      <c r="C73" s="803" t="s">
        <v>184</v>
      </c>
      <c r="D73" s="802" t="s">
        <v>185</v>
      </c>
      <c r="E73" s="154">
        <v>80000</v>
      </c>
      <c r="F73" s="154">
        <v>50731.81</v>
      </c>
      <c r="G73" s="154">
        <v>8020.15</v>
      </c>
      <c r="H73" s="154">
        <v>58751.96</v>
      </c>
      <c r="I73" s="154">
        <v>21248.04</v>
      </c>
      <c r="J73" s="154">
        <v>12763.03</v>
      </c>
      <c r="K73" s="154">
        <v>4449.66</v>
      </c>
      <c r="L73" s="154">
        <v>8313.3700000000008</v>
      </c>
      <c r="M73" s="155">
        <v>-8313.369999999999</v>
      </c>
      <c r="N73" s="155">
        <v>0</v>
      </c>
      <c r="O73" s="154">
        <v>55181.47</v>
      </c>
      <c r="P73" s="154">
        <v>8020.1500000000015</v>
      </c>
    </row>
    <row r="74" spans="1:16" ht="14.85" hidden="1" customHeight="1" x14ac:dyDescent="0.3">
      <c r="A74" s="152" t="s">
        <v>49</v>
      </c>
      <c r="B74" s="797" t="s">
        <v>90</v>
      </c>
      <c r="C74" s="803" t="s">
        <v>186</v>
      </c>
      <c r="D74" s="802" t="s">
        <v>187</v>
      </c>
      <c r="E74" s="154">
        <v>4647000</v>
      </c>
      <c r="F74" s="154">
        <v>3265463.85</v>
      </c>
      <c r="G74" s="154">
        <v>1151627.9700000002</v>
      </c>
      <c r="H74" s="154">
        <v>4417091.82</v>
      </c>
      <c r="I74" s="154">
        <v>229908.1799999997</v>
      </c>
      <c r="J74" s="154">
        <v>1537600.95</v>
      </c>
      <c r="K74" s="154">
        <v>1345065.18</v>
      </c>
      <c r="L74" s="154">
        <v>192535.76999999996</v>
      </c>
      <c r="M74" s="155">
        <v>-192535.77000000002</v>
      </c>
      <c r="N74" s="155">
        <v>0</v>
      </c>
      <c r="O74" s="154">
        <v>4610529.03</v>
      </c>
      <c r="P74" s="154">
        <v>1151627.9700000002</v>
      </c>
    </row>
    <row r="75" spans="1:16" ht="14.85" hidden="1" customHeight="1" x14ac:dyDescent="0.3">
      <c r="A75" s="152" t="s">
        <v>49</v>
      </c>
      <c r="B75" s="797" t="s">
        <v>90</v>
      </c>
      <c r="C75" s="803" t="s">
        <v>188</v>
      </c>
      <c r="D75" s="802" t="s">
        <v>189</v>
      </c>
      <c r="E75" s="154">
        <v>635000</v>
      </c>
      <c r="F75" s="154">
        <v>484655.99</v>
      </c>
      <c r="G75" s="154">
        <v>119901.59999999999</v>
      </c>
      <c r="H75" s="154">
        <v>604557.59</v>
      </c>
      <c r="I75" s="154">
        <v>30442.410000000033</v>
      </c>
      <c r="J75" s="154">
        <v>13601</v>
      </c>
      <c r="K75" s="154">
        <v>857.5</v>
      </c>
      <c r="L75" s="154">
        <v>12743.5</v>
      </c>
      <c r="M75" s="155">
        <v>-12743.5</v>
      </c>
      <c r="N75" s="155">
        <v>0</v>
      </c>
      <c r="O75" s="154">
        <v>485513.49</v>
      </c>
      <c r="P75" s="154">
        <v>119901.59999999998</v>
      </c>
    </row>
    <row r="76" spans="1:16" ht="14.85" customHeight="1" x14ac:dyDescent="0.3">
      <c r="A76" s="92" t="s">
        <v>49</v>
      </c>
      <c r="B76" s="783" t="s">
        <v>29</v>
      </c>
      <c r="C76" s="784" t="s">
        <v>27</v>
      </c>
      <c r="D76" s="790" t="s">
        <v>58</v>
      </c>
      <c r="E76" s="99">
        <v>5580826.9000000004</v>
      </c>
      <c r="F76" s="99">
        <v>5580826.9000000004</v>
      </c>
      <c r="G76" s="99">
        <v>0</v>
      </c>
      <c r="H76" s="99">
        <v>5580826.9000000004</v>
      </c>
      <c r="I76" s="99">
        <v>0</v>
      </c>
      <c r="J76" s="99">
        <v>0</v>
      </c>
      <c r="K76" s="99">
        <v>0</v>
      </c>
      <c r="L76" s="99">
        <v>0</v>
      </c>
      <c r="M76" s="100">
        <v>0</v>
      </c>
      <c r="N76" s="100">
        <v>0</v>
      </c>
      <c r="O76" s="99">
        <v>5580826.9000000004</v>
      </c>
      <c r="P76" s="99">
        <v>0</v>
      </c>
    </row>
    <row r="77" spans="1:16" ht="14.85" customHeight="1" x14ac:dyDescent="0.3">
      <c r="A77" s="129" t="s">
        <v>49</v>
      </c>
      <c r="B77" s="791" t="s">
        <v>59</v>
      </c>
      <c r="C77" s="792" t="s">
        <v>190</v>
      </c>
      <c r="D77" s="793" t="s">
        <v>191</v>
      </c>
      <c r="E77" s="156">
        <v>5580826.9000000004</v>
      </c>
      <c r="F77" s="156">
        <v>5580826.9000000004</v>
      </c>
      <c r="G77" s="156">
        <v>0</v>
      </c>
      <c r="H77" s="156">
        <v>5580826.9000000004</v>
      </c>
      <c r="I77" s="156">
        <v>0</v>
      </c>
      <c r="J77" s="156">
        <v>0</v>
      </c>
      <c r="K77" s="156">
        <v>0</v>
      </c>
      <c r="L77" s="156">
        <v>0</v>
      </c>
      <c r="M77" s="161">
        <v>0</v>
      </c>
      <c r="N77" s="161">
        <v>0</v>
      </c>
      <c r="O77" s="156">
        <v>5580826.9000000004</v>
      </c>
      <c r="P77" s="156">
        <v>0</v>
      </c>
    </row>
    <row r="78" spans="1:16" ht="14.85" hidden="1" customHeight="1" x14ac:dyDescent="0.3">
      <c r="A78" s="159" t="s">
        <v>49</v>
      </c>
      <c r="B78" s="799" t="s">
        <v>90</v>
      </c>
      <c r="C78" s="798" t="s">
        <v>192</v>
      </c>
      <c r="D78" s="804" t="s">
        <v>193</v>
      </c>
      <c r="E78" s="154">
        <v>5580826.9000000004</v>
      </c>
      <c r="F78" s="154">
        <v>5580826.9000000004</v>
      </c>
      <c r="G78" s="154">
        <v>0</v>
      </c>
      <c r="H78" s="154">
        <v>5580826.9000000004</v>
      </c>
      <c r="I78" s="154">
        <v>0</v>
      </c>
      <c r="J78" s="154">
        <v>0</v>
      </c>
      <c r="K78" s="154">
        <v>0</v>
      </c>
      <c r="L78" s="154">
        <v>0</v>
      </c>
      <c r="M78" s="155">
        <v>0</v>
      </c>
      <c r="N78" s="155">
        <v>0</v>
      </c>
      <c r="O78" s="154">
        <v>5580826.9000000004</v>
      </c>
      <c r="P78" s="154">
        <v>0</v>
      </c>
    </row>
    <row r="79" spans="1:16" ht="14.85" customHeight="1" x14ac:dyDescent="0.3">
      <c r="A79" s="92" t="s">
        <v>49</v>
      </c>
      <c r="B79" s="783" t="s">
        <v>29</v>
      </c>
      <c r="C79" s="784" t="s">
        <v>68</v>
      </c>
      <c r="D79" s="790" t="s">
        <v>69</v>
      </c>
      <c r="E79" s="99">
        <v>2500260</v>
      </c>
      <c r="F79" s="99">
        <v>2495306.59</v>
      </c>
      <c r="G79" s="99">
        <v>0</v>
      </c>
      <c r="H79" s="99">
        <v>2495306.59</v>
      </c>
      <c r="I79" s="99">
        <v>4953.410000000149</v>
      </c>
      <c r="J79" s="99">
        <v>70.73</v>
      </c>
      <c r="K79" s="99">
        <v>70.73</v>
      </c>
      <c r="L79" s="99">
        <v>0</v>
      </c>
      <c r="M79" s="100">
        <v>0</v>
      </c>
      <c r="N79" s="100">
        <v>0</v>
      </c>
      <c r="O79" s="99">
        <v>2495377.3199999998</v>
      </c>
      <c r="P79" s="99">
        <v>0</v>
      </c>
    </row>
    <row r="80" spans="1:16" ht="14.85" customHeight="1" x14ac:dyDescent="0.3">
      <c r="A80" s="129" t="s">
        <v>49</v>
      </c>
      <c r="B80" s="791" t="s">
        <v>59</v>
      </c>
      <c r="C80" s="792" t="s">
        <v>194</v>
      </c>
      <c r="D80" s="793" t="s">
        <v>195</v>
      </c>
      <c r="E80" s="156">
        <v>2500260</v>
      </c>
      <c r="F80" s="156">
        <v>2495306.59</v>
      </c>
      <c r="G80" s="156">
        <v>0</v>
      </c>
      <c r="H80" s="156">
        <v>2495306.59</v>
      </c>
      <c r="I80" s="156">
        <v>4953.410000000149</v>
      </c>
      <c r="J80" s="156">
        <v>70.73</v>
      </c>
      <c r="K80" s="156">
        <v>70.73</v>
      </c>
      <c r="L80" s="156">
        <v>0</v>
      </c>
      <c r="M80" s="156">
        <v>0</v>
      </c>
      <c r="N80" s="156">
        <v>0</v>
      </c>
      <c r="O80" s="156">
        <v>2495377.3199999998</v>
      </c>
      <c r="P80" s="156">
        <v>0</v>
      </c>
    </row>
    <row r="81" spans="1:16" ht="14.85" hidden="1" customHeight="1" x14ac:dyDescent="0.3">
      <c r="A81" s="159" t="s">
        <v>49</v>
      </c>
      <c r="B81" s="799" t="s">
        <v>90</v>
      </c>
      <c r="C81" s="798" t="s">
        <v>196</v>
      </c>
      <c r="D81" s="804" t="s">
        <v>197</v>
      </c>
      <c r="E81" s="154">
        <v>260</v>
      </c>
      <c r="F81" s="154">
        <v>241.25</v>
      </c>
      <c r="G81" s="154">
        <v>0</v>
      </c>
      <c r="H81" s="154">
        <v>241.25</v>
      </c>
      <c r="I81" s="154">
        <v>18.75</v>
      </c>
      <c r="J81" s="154">
        <v>70.73</v>
      </c>
      <c r="K81" s="154">
        <v>70.73</v>
      </c>
      <c r="L81" s="154">
        <v>0</v>
      </c>
      <c r="M81" s="155">
        <v>0</v>
      </c>
      <c r="N81" s="155">
        <v>0</v>
      </c>
      <c r="O81" s="154">
        <v>311.98</v>
      </c>
      <c r="P81" s="154">
        <v>0</v>
      </c>
    </row>
    <row r="82" spans="1:16" ht="14.85" hidden="1" customHeight="1" x14ac:dyDescent="0.3">
      <c r="A82" s="159" t="s">
        <v>49</v>
      </c>
      <c r="B82" s="159" t="s">
        <v>59</v>
      </c>
      <c r="C82" s="159" t="s">
        <v>60</v>
      </c>
      <c r="D82" s="159" t="s">
        <v>61</v>
      </c>
      <c r="E82" s="154">
        <v>2500000</v>
      </c>
      <c r="F82" s="154">
        <v>2495065.34</v>
      </c>
      <c r="G82" s="154">
        <v>0</v>
      </c>
      <c r="H82" s="154">
        <v>2495065.34</v>
      </c>
      <c r="I82" s="154">
        <v>4934.660000000149</v>
      </c>
      <c r="J82" s="154">
        <v>0</v>
      </c>
      <c r="K82" s="154">
        <v>0</v>
      </c>
      <c r="L82" s="154">
        <v>0</v>
      </c>
      <c r="M82" s="155">
        <v>0</v>
      </c>
      <c r="N82" s="155">
        <v>0</v>
      </c>
      <c r="O82" s="154">
        <v>2495065.34</v>
      </c>
      <c r="P82" s="154">
        <v>0</v>
      </c>
    </row>
    <row r="83" spans="1:16" ht="14.85" customHeight="1" x14ac:dyDescent="0.3">
      <c r="A83" s="92" t="s">
        <v>49</v>
      </c>
      <c r="B83" s="783" t="s">
        <v>29</v>
      </c>
      <c r="C83" s="784" t="s">
        <v>70</v>
      </c>
      <c r="D83" s="790" t="s">
        <v>71</v>
      </c>
      <c r="E83" s="99">
        <v>55580000</v>
      </c>
      <c r="F83" s="99">
        <v>379693.64</v>
      </c>
      <c r="G83" s="99">
        <v>55179970.759999998</v>
      </c>
      <c r="H83" s="99">
        <v>55559664.399999999</v>
      </c>
      <c r="I83" s="99">
        <v>20335.599999999686</v>
      </c>
      <c r="J83" s="99">
        <v>895480.2</v>
      </c>
      <c r="K83" s="99">
        <v>895480.2</v>
      </c>
      <c r="L83" s="99">
        <v>0</v>
      </c>
      <c r="M83" s="100">
        <v>0</v>
      </c>
      <c r="N83" s="100">
        <v>0</v>
      </c>
      <c r="O83" s="99">
        <v>1275173.8400000001</v>
      </c>
      <c r="P83" s="99">
        <v>55179970.759999998</v>
      </c>
    </row>
    <row r="84" spans="1:16" ht="14.85" customHeight="1" x14ac:dyDescent="0.3">
      <c r="A84" s="129" t="s">
        <v>49</v>
      </c>
      <c r="B84" s="791" t="s">
        <v>59</v>
      </c>
      <c r="C84" s="794" t="s">
        <v>198</v>
      </c>
      <c r="D84" s="793" t="s">
        <v>199</v>
      </c>
      <c r="E84" s="156">
        <v>380000</v>
      </c>
      <c r="F84" s="156">
        <v>193916.57</v>
      </c>
      <c r="G84" s="156">
        <v>179970.76</v>
      </c>
      <c r="H84" s="156">
        <v>373887.33</v>
      </c>
      <c r="I84" s="156">
        <v>6112.6699999999837</v>
      </c>
      <c r="J84" s="156">
        <v>895480.2</v>
      </c>
      <c r="K84" s="156">
        <v>895480.2</v>
      </c>
      <c r="L84" s="156">
        <v>0</v>
      </c>
      <c r="M84" s="161">
        <v>0</v>
      </c>
      <c r="N84" s="161">
        <v>0</v>
      </c>
      <c r="O84" s="156">
        <v>1089396.77</v>
      </c>
      <c r="P84" s="156">
        <v>179970.76</v>
      </c>
    </row>
    <row r="85" spans="1:16" ht="14.85" hidden="1" customHeight="1" x14ac:dyDescent="0.3">
      <c r="A85" s="152" t="s">
        <v>49</v>
      </c>
      <c r="B85" s="797" t="s">
        <v>90</v>
      </c>
      <c r="C85" s="798" t="s">
        <v>200</v>
      </c>
      <c r="D85" s="802" t="s">
        <v>201</v>
      </c>
      <c r="E85" s="154">
        <v>380000</v>
      </c>
      <c r="F85" s="154">
        <v>193916.57</v>
      </c>
      <c r="G85" s="154">
        <v>179970.76</v>
      </c>
      <c r="H85" s="154">
        <v>373887.33</v>
      </c>
      <c r="I85" s="154">
        <v>6112.6699999999837</v>
      </c>
      <c r="J85" s="154">
        <v>895480.2</v>
      </c>
      <c r="K85" s="154">
        <v>895480.2</v>
      </c>
      <c r="L85" s="154">
        <v>0</v>
      </c>
      <c r="M85" s="155">
        <v>0</v>
      </c>
      <c r="N85" s="155">
        <v>0</v>
      </c>
      <c r="O85" s="154">
        <v>1089396.77</v>
      </c>
      <c r="P85" s="154">
        <v>179970.76</v>
      </c>
    </row>
    <row r="86" spans="1:16" ht="14.85" customHeight="1" x14ac:dyDescent="0.3">
      <c r="A86" s="129" t="s">
        <v>49</v>
      </c>
      <c r="B86" s="791" t="s">
        <v>59</v>
      </c>
      <c r="C86" s="794" t="s">
        <v>202</v>
      </c>
      <c r="D86" s="793" t="s">
        <v>203</v>
      </c>
      <c r="E86" s="156">
        <v>55200000</v>
      </c>
      <c r="F86" s="156">
        <v>185777.07</v>
      </c>
      <c r="G86" s="156">
        <v>55000000</v>
      </c>
      <c r="H86" s="156">
        <v>55185777.07</v>
      </c>
      <c r="I86" s="156">
        <v>14222.929999999702</v>
      </c>
      <c r="J86" s="156">
        <v>0</v>
      </c>
      <c r="K86" s="156">
        <v>0</v>
      </c>
      <c r="L86" s="156">
        <v>0</v>
      </c>
      <c r="M86" s="161">
        <v>0</v>
      </c>
      <c r="N86" s="161">
        <v>0</v>
      </c>
      <c r="O86" s="156">
        <v>185777.07</v>
      </c>
      <c r="P86" s="156">
        <v>55000000</v>
      </c>
    </row>
    <row r="87" spans="1:16" ht="14.85" hidden="1" customHeight="1" x14ac:dyDescent="0.3">
      <c r="A87" s="152" t="s">
        <v>49</v>
      </c>
      <c r="B87" s="797" t="s">
        <v>90</v>
      </c>
      <c r="C87" s="798" t="s">
        <v>204</v>
      </c>
      <c r="D87" s="802" t="s">
        <v>205</v>
      </c>
      <c r="E87" s="154">
        <v>55200000</v>
      </c>
      <c r="F87" s="154">
        <v>185777.07</v>
      </c>
      <c r="G87" s="154">
        <v>55000000</v>
      </c>
      <c r="H87" s="154">
        <v>55185777.07</v>
      </c>
      <c r="I87" s="154">
        <v>14222.929999999702</v>
      </c>
      <c r="J87" s="154">
        <v>0</v>
      </c>
      <c r="K87" s="154">
        <v>0</v>
      </c>
      <c r="L87" s="154">
        <v>0</v>
      </c>
      <c r="M87" s="155">
        <v>0</v>
      </c>
      <c r="N87" s="155">
        <v>0</v>
      </c>
      <c r="O87" s="154">
        <v>185777.07</v>
      </c>
      <c r="P87" s="154">
        <v>55000000</v>
      </c>
    </row>
    <row r="88" spans="1:16" ht="14.85" customHeight="1" x14ac:dyDescent="0.3">
      <c r="A88" s="92" t="s">
        <v>49</v>
      </c>
      <c r="B88" s="783" t="s">
        <v>29</v>
      </c>
      <c r="C88" s="784" t="s">
        <v>72</v>
      </c>
      <c r="D88" s="790" t="s">
        <v>73</v>
      </c>
      <c r="E88" s="99">
        <v>635000</v>
      </c>
      <c r="F88" s="99">
        <v>55730.85</v>
      </c>
      <c r="G88" s="99">
        <v>0</v>
      </c>
      <c r="H88" s="99">
        <v>55730.85</v>
      </c>
      <c r="I88" s="99">
        <v>579269.15</v>
      </c>
      <c r="J88" s="99">
        <v>0</v>
      </c>
      <c r="K88" s="99">
        <v>0</v>
      </c>
      <c r="L88" s="99">
        <v>0</v>
      </c>
      <c r="M88" s="100">
        <v>0</v>
      </c>
      <c r="N88" s="100">
        <v>0</v>
      </c>
      <c r="O88" s="99">
        <v>55730.85</v>
      </c>
      <c r="P88" s="99">
        <v>0</v>
      </c>
    </row>
    <row r="89" spans="1:16" ht="14.85" customHeight="1" x14ac:dyDescent="0.3">
      <c r="A89" s="129" t="s">
        <v>49</v>
      </c>
      <c r="B89" s="791" t="s">
        <v>59</v>
      </c>
      <c r="C89" s="792" t="s">
        <v>206</v>
      </c>
      <c r="D89" s="793" t="s">
        <v>207</v>
      </c>
      <c r="E89" s="156">
        <v>500000</v>
      </c>
      <c r="F89" s="156">
        <v>0</v>
      </c>
      <c r="G89" s="156">
        <v>0</v>
      </c>
      <c r="H89" s="156">
        <v>0</v>
      </c>
      <c r="I89" s="156">
        <v>500000</v>
      </c>
      <c r="J89" s="156">
        <v>0</v>
      </c>
      <c r="K89" s="156">
        <v>0</v>
      </c>
      <c r="L89" s="156">
        <v>0</v>
      </c>
      <c r="M89" s="161">
        <v>0</v>
      </c>
      <c r="N89" s="161">
        <v>0</v>
      </c>
      <c r="O89" s="156">
        <v>0</v>
      </c>
      <c r="P89" s="156">
        <v>0</v>
      </c>
    </row>
    <row r="90" spans="1:16" ht="14.85" hidden="1" customHeight="1" x14ac:dyDescent="0.3">
      <c r="A90" s="152" t="s">
        <v>49</v>
      </c>
      <c r="B90" s="797" t="s">
        <v>90</v>
      </c>
      <c r="C90" s="798" t="s">
        <v>208</v>
      </c>
      <c r="D90" s="802" t="s">
        <v>209</v>
      </c>
      <c r="E90" s="154">
        <v>500000</v>
      </c>
      <c r="F90" s="154">
        <v>0</v>
      </c>
      <c r="G90" s="154">
        <v>0</v>
      </c>
      <c r="H90" s="154">
        <v>0</v>
      </c>
      <c r="I90" s="154">
        <v>500000</v>
      </c>
      <c r="J90" s="154">
        <v>0</v>
      </c>
      <c r="K90" s="154">
        <v>0</v>
      </c>
      <c r="L90" s="154">
        <v>0</v>
      </c>
      <c r="M90" s="155">
        <v>0</v>
      </c>
      <c r="N90" s="155">
        <v>0</v>
      </c>
      <c r="O90" s="154">
        <v>0</v>
      </c>
      <c r="P90" s="154">
        <v>0</v>
      </c>
    </row>
    <row r="91" spans="1:16" ht="14.85" hidden="1" customHeight="1" x14ac:dyDescent="0.3">
      <c r="A91" s="152" t="s">
        <v>49</v>
      </c>
      <c r="B91" s="797" t="s">
        <v>90</v>
      </c>
      <c r="C91" s="798" t="s">
        <v>210</v>
      </c>
      <c r="D91" s="802" t="s">
        <v>211</v>
      </c>
      <c r="E91" s="154">
        <v>0</v>
      </c>
      <c r="F91" s="154">
        <v>0</v>
      </c>
      <c r="G91" s="154">
        <v>0</v>
      </c>
      <c r="H91" s="154">
        <v>0</v>
      </c>
      <c r="I91" s="154">
        <v>0</v>
      </c>
      <c r="J91" s="154">
        <v>0</v>
      </c>
      <c r="K91" s="154">
        <v>0</v>
      </c>
      <c r="L91" s="154">
        <v>0</v>
      </c>
      <c r="M91" s="155">
        <v>0</v>
      </c>
      <c r="N91" s="155">
        <v>0</v>
      </c>
      <c r="O91" s="154">
        <v>0</v>
      </c>
      <c r="P91" s="154">
        <v>0</v>
      </c>
    </row>
    <row r="92" spans="1:16" ht="14.85" customHeight="1" x14ac:dyDescent="0.3">
      <c r="A92" s="129" t="s">
        <v>49</v>
      </c>
      <c r="B92" s="791" t="s">
        <v>59</v>
      </c>
      <c r="C92" s="792" t="s">
        <v>212</v>
      </c>
      <c r="D92" s="793" t="s">
        <v>213</v>
      </c>
      <c r="E92" s="156">
        <v>135000</v>
      </c>
      <c r="F92" s="156">
        <v>55730.85</v>
      </c>
      <c r="G92" s="156">
        <v>0</v>
      </c>
      <c r="H92" s="156">
        <v>55730.85</v>
      </c>
      <c r="I92" s="156">
        <v>79269.149999999994</v>
      </c>
      <c r="J92" s="156">
        <v>0</v>
      </c>
      <c r="K92" s="156">
        <v>0</v>
      </c>
      <c r="L92" s="156">
        <v>0</v>
      </c>
      <c r="M92" s="161">
        <v>0</v>
      </c>
      <c r="N92" s="161">
        <v>0</v>
      </c>
      <c r="O92" s="156">
        <v>55730.85</v>
      </c>
      <c r="P92" s="156">
        <v>0</v>
      </c>
    </row>
    <row r="93" spans="1:16" ht="14.85" hidden="1" customHeight="1" x14ac:dyDescent="0.3">
      <c r="A93" s="152" t="s">
        <v>49</v>
      </c>
      <c r="B93" s="797" t="s">
        <v>90</v>
      </c>
      <c r="C93" s="798" t="s">
        <v>214</v>
      </c>
      <c r="D93" s="802" t="s">
        <v>215</v>
      </c>
      <c r="E93" s="154">
        <v>20000</v>
      </c>
      <c r="F93" s="154">
        <v>0</v>
      </c>
      <c r="G93" s="154">
        <v>0</v>
      </c>
      <c r="H93" s="154">
        <v>0</v>
      </c>
      <c r="I93" s="154">
        <v>20000</v>
      </c>
      <c r="J93" s="154">
        <v>0</v>
      </c>
      <c r="K93" s="154">
        <v>0</v>
      </c>
      <c r="L93" s="154">
        <v>0</v>
      </c>
      <c r="M93" s="155">
        <v>0</v>
      </c>
      <c r="N93" s="155">
        <v>0</v>
      </c>
      <c r="O93" s="154">
        <v>0</v>
      </c>
      <c r="P93" s="154">
        <v>0</v>
      </c>
    </row>
    <row r="94" spans="1:16" ht="14.85" hidden="1" customHeight="1" x14ac:dyDescent="0.3">
      <c r="A94" s="152" t="s">
        <v>49</v>
      </c>
      <c r="B94" s="797" t="s">
        <v>90</v>
      </c>
      <c r="C94" s="798" t="s">
        <v>216</v>
      </c>
      <c r="D94" s="802" t="s">
        <v>217</v>
      </c>
      <c r="E94" s="154">
        <v>115000</v>
      </c>
      <c r="F94" s="154">
        <v>55730.85</v>
      </c>
      <c r="G94" s="154">
        <v>0</v>
      </c>
      <c r="H94" s="154">
        <v>55730.85</v>
      </c>
      <c r="I94" s="154">
        <v>59269.15</v>
      </c>
      <c r="J94" s="154">
        <v>0</v>
      </c>
      <c r="K94" s="154">
        <v>0</v>
      </c>
      <c r="L94" s="154">
        <v>0</v>
      </c>
      <c r="M94" s="155">
        <v>0</v>
      </c>
      <c r="N94" s="155">
        <v>0</v>
      </c>
      <c r="O94" s="154">
        <v>55730.85</v>
      </c>
      <c r="P94" s="154">
        <v>0</v>
      </c>
    </row>
    <row r="95" spans="1:16" ht="14.85" customHeight="1" x14ac:dyDescent="0.3">
      <c r="A95" s="129" t="s">
        <v>49</v>
      </c>
      <c r="B95" s="791" t="s">
        <v>59</v>
      </c>
      <c r="C95" s="792" t="s">
        <v>218</v>
      </c>
      <c r="D95" s="793" t="s">
        <v>219</v>
      </c>
      <c r="E95" s="156">
        <v>0</v>
      </c>
      <c r="F95" s="156">
        <v>0</v>
      </c>
      <c r="G95" s="156">
        <v>0</v>
      </c>
      <c r="H95" s="156">
        <v>0</v>
      </c>
      <c r="I95" s="156">
        <v>0</v>
      </c>
      <c r="J95" s="156">
        <v>0</v>
      </c>
      <c r="K95" s="156">
        <v>0</v>
      </c>
      <c r="L95" s="156">
        <v>0</v>
      </c>
      <c r="M95" s="161">
        <v>0</v>
      </c>
      <c r="N95" s="161">
        <v>0</v>
      </c>
      <c r="O95" s="156">
        <v>0</v>
      </c>
      <c r="P95" s="156">
        <v>0</v>
      </c>
    </row>
    <row r="96" spans="1:16" ht="14.85" hidden="1" customHeight="1" x14ac:dyDescent="0.3">
      <c r="A96" s="152" t="s">
        <v>49</v>
      </c>
      <c r="B96" s="797" t="s">
        <v>90</v>
      </c>
      <c r="C96" s="798" t="s">
        <v>218</v>
      </c>
      <c r="D96" s="802" t="s">
        <v>220</v>
      </c>
      <c r="E96" s="154">
        <v>0</v>
      </c>
      <c r="F96" s="154">
        <v>0</v>
      </c>
      <c r="G96" s="154">
        <v>0</v>
      </c>
      <c r="H96" s="154">
        <v>0</v>
      </c>
      <c r="I96" s="154">
        <v>0</v>
      </c>
      <c r="J96" s="154">
        <v>0</v>
      </c>
      <c r="K96" s="154">
        <v>0</v>
      </c>
      <c r="L96" s="154">
        <v>0</v>
      </c>
      <c r="M96" s="155">
        <v>0</v>
      </c>
      <c r="N96" s="155">
        <v>0</v>
      </c>
      <c r="O96" s="154">
        <v>0</v>
      </c>
      <c r="P96" s="154">
        <v>0</v>
      </c>
    </row>
    <row r="97" spans="1:16" ht="16.649999999999999" customHeight="1" x14ac:dyDescent="0.3">
      <c r="A97" s="88" t="s">
        <v>49</v>
      </c>
      <c r="B97" s="781" t="s">
        <v>24</v>
      </c>
      <c r="C97" s="785" t="s">
        <v>74</v>
      </c>
      <c r="D97" s="789" t="s">
        <v>75</v>
      </c>
      <c r="E97" s="90">
        <v>6550000</v>
      </c>
      <c r="F97" s="90">
        <v>562328.17999999993</v>
      </c>
      <c r="G97" s="90">
        <v>199874.74</v>
      </c>
      <c r="H97" s="90">
        <v>762202.91999999993</v>
      </c>
      <c r="I97" s="90">
        <v>5787797.0800000001</v>
      </c>
      <c r="J97" s="90">
        <v>30559.89</v>
      </c>
      <c r="K97" s="90">
        <v>23291.19</v>
      </c>
      <c r="L97" s="90">
        <v>7268.7000000000007</v>
      </c>
      <c r="M97" s="90">
        <v>-7268.7</v>
      </c>
      <c r="N97" s="90">
        <v>0</v>
      </c>
      <c r="O97" s="90">
        <v>585619.37</v>
      </c>
      <c r="P97" s="90">
        <v>199874.74</v>
      </c>
    </row>
    <row r="98" spans="1:16" ht="14.85" customHeight="1" x14ac:dyDescent="0.3">
      <c r="A98" s="92" t="s">
        <v>49</v>
      </c>
      <c r="B98" s="783" t="s">
        <v>29</v>
      </c>
      <c r="C98" s="784" t="s">
        <v>76</v>
      </c>
      <c r="D98" s="790" t="s">
        <v>77</v>
      </c>
      <c r="E98" s="99">
        <v>6550000</v>
      </c>
      <c r="F98" s="99">
        <v>562328.17999999993</v>
      </c>
      <c r="G98" s="99">
        <v>199874.74</v>
      </c>
      <c r="H98" s="99">
        <v>762202.91999999993</v>
      </c>
      <c r="I98" s="99">
        <v>5787797.0800000001</v>
      </c>
      <c r="J98" s="99">
        <v>30559.89</v>
      </c>
      <c r="K98" s="99">
        <v>23291.19</v>
      </c>
      <c r="L98" s="99">
        <v>7268.7000000000007</v>
      </c>
      <c r="M98" s="99">
        <v>-7268.7</v>
      </c>
      <c r="N98" s="99">
        <v>0</v>
      </c>
      <c r="O98" s="99">
        <v>585619.37</v>
      </c>
      <c r="P98" s="99">
        <v>199874.74</v>
      </c>
    </row>
    <row r="99" spans="1:16" ht="14.85" customHeight="1" x14ac:dyDescent="0.3">
      <c r="A99" s="129" t="s">
        <v>49</v>
      </c>
      <c r="B99" s="791" t="s">
        <v>59</v>
      </c>
      <c r="C99" s="792" t="s">
        <v>221</v>
      </c>
      <c r="D99" s="793" t="s">
        <v>222</v>
      </c>
      <c r="E99" s="156">
        <v>5840000</v>
      </c>
      <c r="F99" s="156">
        <v>562328.17999999993</v>
      </c>
      <c r="G99" s="156">
        <v>4674.74</v>
      </c>
      <c r="H99" s="156">
        <v>567002.91999999993</v>
      </c>
      <c r="I99" s="156">
        <v>5272997.08</v>
      </c>
      <c r="J99" s="156">
        <v>30559.89</v>
      </c>
      <c r="K99" s="156">
        <v>23291.19</v>
      </c>
      <c r="L99" s="156">
        <v>7268.7000000000007</v>
      </c>
      <c r="M99" s="161">
        <v>-7268.7</v>
      </c>
      <c r="N99" s="161">
        <v>0</v>
      </c>
      <c r="O99" s="156">
        <v>585619.37</v>
      </c>
      <c r="P99" s="156">
        <v>4674.7400000000007</v>
      </c>
    </row>
    <row r="100" spans="1:16" ht="14.85" hidden="1" customHeight="1" x14ac:dyDescent="0.3">
      <c r="A100" s="152" t="s">
        <v>49</v>
      </c>
      <c r="B100" s="797" t="s">
        <v>90</v>
      </c>
      <c r="C100" s="803" t="s">
        <v>223</v>
      </c>
      <c r="D100" s="802" t="s">
        <v>224</v>
      </c>
      <c r="E100" s="154">
        <v>60000</v>
      </c>
      <c r="F100" s="154">
        <v>0</v>
      </c>
      <c r="G100" s="154">
        <v>0</v>
      </c>
      <c r="H100" s="154">
        <v>0</v>
      </c>
      <c r="I100" s="154">
        <v>60000</v>
      </c>
      <c r="J100" s="154">
        <v>0</v>
      </c>
      <c r="K100" s="154">
        <v>0</v>
      </c>
      <c r="L100" s="154">
        <v>0</v>
      </c>
      <c r="M100" s="155">
        <v>0</v>
      </c>
      <c r="N100" s="155">
        <v>0</v>
      </c>
      <c r="O100" s="154">
        <v>0</v>
      </c>
      <c r="P100" s="154">
        <v>0</v>
      </c>
    </row>
    <row r="101" spans="1:16" ht="14.85" hidden="1" customHeight="1" x14ac:dyDescent="0.3">
      <c r="A101" s="152" t="s">
        <v>49</v>
      </c>
      <c r="B101" s="801" t="s">
        <v>90</v>
      </c>
      <c r="C101" s="798" t="s">
        <v>225</v>
      </c>
      <c r="D101" s="802" t="s">
        <v>226</v>
      </c>
      <c r="E101" s="154">
        <v>25000</v>
      </c>
      <c r="F101" s="154">
        <v>0</v>
      </c>
      <c r="G101" s="154">
        <v>0</v>
      </c>
      <c r="H101" s="154">
        <v>0</v>
      </c>
      <c r="I101" s="154">
        <v>25000</v>
      </c>
      <c r="J101" s="154">
        <v>0</v>
      </c>
      <c r="K101" s="154">
        <v>0</v>
      </c>
      <c r="L101" s="154">
        <v>0</v>
      </c>
      <c r="M101" s="155">
        <v>0</v>
      </c>
      <c r="N101" s="155">
        <v>0</v>
      </c>
      <c r="O101" s="154">
        <v>0</v>
      </c>
      <c r="P101" s="154">
        <v>0</v>
      </c>
    </row>
    <row r="102" spans="1:16" ht="14.85" hidden="1" customHeight="1" x14ac:dyDescent="0.3">
      <c r="A102" s="152" t="s">
        <v>49</v>
      </c>
      <c r="B102" s="801" t="s">
        <v>90</v>
      </c>
      <c r="C102" s="803" t="s">
        <v>227</v>
      </c>
      <c r="D102" s="802" t="s">
        <v>228</v>
      </c>
      <c r="E102" s="154">
        <v>0</v>
      </c>
      <c r="F102" s="154">
        <v>0</v>
      </c>
      <c r="G102" s="154">
        <v>0</v>
      </c>
      <c r="H102" s="154">
        <v>0</v>
      </c>
      <c r="I102" s="154">
        <v>0</v>
      </c>
      <c r="J102" s="154">
        <v>0</v>
      </c>
      <c r="K102" s="154">
        <v>0</v>
      </c>
      <c r="L102" s="154">
        <v>0</v>
      </c>
      <c r="M102" s="155">
        <v>0</v>
      </c>
      <c r="N102" s="155">
        <v>0</v>
      </c>
      <c r="O102" s="154">
        <v>0</v>
      </c>
      <c r="P102" s="154">
        <v>0</v>
      </c>
    </row>
    <row r="103" spans="1:16" ht="14.85" hidden="1" customHeight="1" x14ac:dyDescent="0.3">
      <c r="A103" s="152" t="s">
        <v>49</v>
      </c>
      <c r="B103" s="801" t="s">
        <v>90</v>
      </c>
      <c r="C103" s="798" t="s">
        <v>229</v>
      </c>
      <c r="D103" s="802" t="s">
        <v>230</v>
      </c>
      <c r="E103" s="154">
        <v>0</v>
      </c>
      <c r="F103" s="154">
        <v>0</v>
      </c>
      <c r="G103" s="154">
        <v>0</v>
      </c>
      <c r="H103" s="154">
        <v>0</v>
      </c>
      <c r="I103" s="154">
        <v>0</v>
      </c>
      <c r="J103" s="154">
        <v>0</v>
      </c>
      <c r="K103" s="154">
        <v>0</v>
      </c>
      <c r="L103" s="154">
        <v>0</v>
      </c>
      <c r="M103" s="155">
        <v>0</v>
      </c>
      <c r="N103" s="155">
        <v>0</v>
      </c>
      <c r="O103" s="154">
        <v>0</v>
      </c>
      <c r="P103" s="154">
        <v>0</v>
      </c>
    </row>
    <row r="104" spans="1:16" ht="14.85" hidden="1" customHeight="1" x14ac:dyDescent="0.3">
      <c r="A104" s="152" t="s">
        <v>49</v>
      </c>
      <c r="B104" s="801" t="s">
        <v>90</v>
      </c>
      <c r="C104" s="798" t="s">
        <v>231</v>
      </c>
      <c r="D104" s="802" t="s">
        <v>232</v>
      </c>
      <c r="E104" s="154">
        <v>20000</v>
      </c>
      <c r="F104" s="154">
        <v>5187.55</v>
      </c>
      <c r="G104" s="154">
        <v>0</v>
      </c>
      <c r="H104" s="154">
        <v>5187.55</v>
      </c>
      <c r="I104" s="154">
        <v>14812.45</v>
      </c>
      <c r="J104" s="154">
        <v>0</v>
      </c>
      <c r="K104" s="154">
        <v>0</v>
      </c>
      <c r="L104" s="154">
        <v>0</v>
      </c>
      <c r="M104" s="155">
        <v>0</v>
      </c>
      <c r="N104" s="155">
        <v>0</v>
      </c>
      <c r="O104" s="154">
        <v>5187.55</v>
      </c>
      <c r="P104" s="154">
        <v>0</v>
      </c>
    </row>
    <row r="105" spans="1:16" ht="14.85" hidden="1" customHeight="1" x14ac:dyDescent="0.3">
      <c r="A105" s="152" t="s">
        <v>49</v>
      </c>
      <c r="B105" s="801" t="s">
        <v>90</v>
      </c>
      <c r="C105" s="803" t="s">
        <v>233</v>
      </c>
      <c r="D105" s="802" t="s">
        <v>234</v>
      </c>
      <c r="E105" s="154">
        <v>5500000</v>
      </c>
      <c r="F105" s="154">
        <v>385496.72</v>
      </c>
      <c r="G105" s="154">
        <v>2050.83</v>
      </c>
      <c r="H105" s="154">
        <v>387547.55</v>
      </c>
      <c r="I105" s="154">
        <v>5112452.45</v>
      </c>
      <c r="J105" s="154">
        <v>0</v>
      </c>
      <c r="K105" s="154">
        <v>0</v>
      </c>
      <c r="L105" s="154">
        <v>0</v>
      </c>
      <c r="M105" s="155">
        <v>0</v>
      </c>
      <c r="N105" s="155">
        <v>0</v>
      </c>
      <c r="O105" s="154">
        <v>385496.72</v>
      </c>
      <c r="P105" s="154">
        <v>2050.83</v>
      </c>
    </row>
    <row r="106" spans="1:16" ht="14.85" hidden="1" customHeight="1" x14ac:dyDescent="0.3">
      <c r="A106" s="152" t="s">
        <v>49</v>
      </c>
      <c r="B106" s="797" t="s">
        <v>90</v>
      </c>
      <c r="C106" s="803" t="s">
        <v>235</v>
      </c>
      <c r="D106" s="802" t="s">
        <v>236</v>
      </c>
      <c r="E106" s="154">
        <v>235000</v>
      </c>
      <c r="F106" s="154">
        <v>171643.91</v>
      </c>
      <c r="G106" s="154">
        <v>2623.91</v>
      </c>
      <c r="H106" s="154">
        <v>174267.82</v>
      </c>
      <c r="I106" s="154">
        <v>60732.179999999993</v>
      </c>
      <c r="J106" s="154">
        <v>30559.89</v>
      </c>
      <c r="K106" s="154">
        <v>23291.19</v>
      </c>
      <c r="L106" s="154">
        <v>7268.7000000000007</v>
      </c>
      <c r="M106" s="155">
        <v>-7268.7</v>
      </c>
      <c r="N106" s="155">
        <v>0</v>
      </c>
      <c r="O106" s="154">
        <v>194935.1</v>
      </c>
      <c r="P106" s="154">
        <v>2623.9100000000008</v>
      </c>
    </row>
    <row r="107" spans="1:16" ht="14.85" customHeight="1" x14ac:dyDescent="0.3">
      <c r="A107" s="129" t="s">
        <v>49</v>
      </c>
      <c r="B107" s="791" t="s">
        <v>59</v>
      </c>
      <c r="C107" s="792" t="s">
        <v>237</v>
      </c>
      <c r="D107" s="793" t="s">
        <v>238</v>
      </c>
      <c r="E107" s="156">
        <v>710000</v>
      </c>
      <c r="F107" s="156">
        <v>0</v>
      </c>
      <c r="G107" s="156">
        <v>195200</v>
      </c>
      <c r="H107" s="156">
        <v>195200</v>
      </c>
      <c r="I107" s="156">
        <v>514800</v>
      </c>
      <c r="J107" s="156">
        <v>0</v>
      </c>
      <c r="K107" s="156">
        <v>0</v>
      </c>
      <c r="L107" s="156">
        <v>0</v>
      </c>
      <c r="M107" s="161">
        <v>0</v>
      </c>
      <c r="N107" s="161">
        <v>0</v>
      </c>
      <c r="O107" s="156">
        <v>0</v>
      </c>
      <c r="P107" s="156">
        <v>195200</v>
      </c>
    </row>
    <row r="108" spans="1:16" ht="14.85" hidden="1" customHeight="1" x14ac:dyDescent="0.3">
      <c r="A108" s="152" t="s">
        <v>49</v>
      </c>
      <c r="B108" s="797" t="s">
        <v>90</v>
      </c>
      <c r="C108" s="798" t="s">
        <v>239</v>
      </c>
      <c r="D108" s="802" t="s">
        <v>240</v>
      </c>
      <c r="E108" s="154">
        <v>710000</v>
      </c>
      <c r="F108" s="154">
        <v>0</v>
      </c>
      <c r="G108" s="154">
        <v>195200</v>
      </c>
      <c r="H108" s="154">
        <v>195200</v>
      </c>
      <c r="I108" s="154">
        <v>514800</v>
      </c>
      <c r="J108" s="154">
        <v>0</v>
      </c>
      <c r="K108" s="154">
        <v>0</v>
      </c>
      <c r="L108" s="154">
        <v>0</v>
      </c>
      <c r="M108" s="155">
        <v>0</v>
      </c>
      <c r="N108" s="155">
        <v>0</v>
      </c>
      <c r="O108" s="154">
        <v>0</v>
      </c>
      <c r="P108" s="154">
        <v>195200</v>
      </c>
    </row>
    <row r="109" spans="1:16" ht="17.850000000000001" customHeight="1" x14ac:dyDescent="0.3">
      <c r="A109" s="88" t="s">
        <v>49</v>
      </c>
      <c r="B109" s="787" t="s">
        <v>24</v>
      </c>
      <c r="C109" s="785" t="s">
        <v>78</v>
      </c>
      <c r="D109" s="789" t="s">
        <v>79</v>
      </c>
      <c r="E109" s="90">
        <v>18930000</v>
      </c>
      <c r="F109" s="90">
        <v>15893982.259999998</v>
      </c>
      <c r="G109" s="90">
        <v>2662162.8199999998</v>
      </c>
      <c r="H109" s="90">
        <v>18556145.079999998</v>
      </c>
      <c r="I109" s="90">
        <v>373854.91999999981</v>
      </c>
      <c r="J109" s="90">
        <v>2205593.5699999998</v>
      </c>
      <c r="K109" s="90">
        <v>2164134.4600000004</v>
      </c>
      <c r="L109" s="90">
        <v>41459.110000000015</v>
      </c>
      <c r="M109" s="91">
        <v>-41459.110000000015</v>
      </c>
      <c r="N109" s="91">
        <v>0</v>
      </c>
      <c r="O109" s="90">
        <v>18058116.719999999</v>
      </c>
      <c r="P109" s="90">
        <v>2662162.8199999998</v>
      </c>
    </row>
    <row r="110" spans="1:16" ht="14.85" customHeight="1" x14ac:dyDescent="0.3">
      <c r="A110" s="92" t="s">
        <v>49</v>
      </c>
      <c r="B110" s="788" t="s">
        <v>29</v>
      </c>
      <c r="C110" s="784" t="s">
        <v>80</v>
      </c>
      <c r="D110" s="790" t="s">
        <v>81</v>
      </c>
      <c r="E110" s="99">
        <v>18930000</v>
      </c>
      <c r="F110" s="99">
        <v>15893982.259999998</v>
      </c>
      <c r="G110" s="99">
        <v>2662162.8199999998</v>
      </c>
      <c r="H110" s="99">
        <v>18556145.079999998</v>
      </c>
      <c r="I110" s="99">
        <v>373854.91999999981</v>
      </c>
      <c r="J110" s="99">
        <v>2205593.5699999998</v>
      </c>
      <c r="K110" s="99">
        <v>2164134.4600000004</v>
      </c>
      <c r="L110" s="99">
        <v>41459.110000000015</v>
      </c>
      <c r="M110" s="100">
        <v>-41459.110000000015</v>
      </c>
      <c r="N110" s="100">
        <v>0</v>
      </c>
      <c r="O110" s="99">
        <v>18058116.719999999</v>
      </c>
      <c r="P110" s="99">
        <v>2662162.8199999998</v>
      </c>
    </row>
    <row r="111" spans="1:16" ht="14.85" customHeight="1" x14ac:dyDescent="0.3">
      <c r="A111" s="129" t="s">
        <v>49</v>
      </c>
      <c r="B111" s="800" t="s">
        <v>59</v>
      </c>
      <c r="C111" s="792" t="s">
        <v>241</v>
      </c>
      <c r="D111" s="793" t="s">
        <v>242</v>
      </c>
      <c r="E111" s="156">
        <v>3010000</v>
      </c>
      <c r="F111" s="156">
        <v>1797823.26</v>
      </c>
      <c r="G111" s="156">
        <v>276023.81</v>
      </c>
      <c r="H111" s="156">
        <v>2073847.07</v>
      </c>
      <c r="I111" s="156">
        <v>936152.92999999982</v>
      </c>
      <c r="J111" s="156">
        <v>112139.06999999999</v>
      </c>
      <c r="K111" s="156">
        <v>111503.22</v>
      </c>
      <c r="L111" s="156">
        <v>635.84999999999991</v>
      </c>
      <c r="M111" s="161">
        <v>-635.84999999999991</v>
      </c>
      <c r="N111" s="161">
        <v>0</v>
      </c>
      <c r="O111" s="156">
        <v>1909326.48</v>
      </c>
      <c r="P111" s="156">
        <v>276023.81</v>
      </c>
    </row>
    <row r="112" spans="1:16" ht="14.85" hidden="1" customHeight="1" x14ac:dyDescent="0.3">
      <c r="A112" s="152" t="s">
        <v>49</v>
      </c>
      <c r="B112" s="797" t="s">
        <v>90</v>
      </c>
      <c r="C112" s="798" t="s">
        <v>243</v>
      </c>
      <c r="D112" s="802" t="s">
        <v>244</v>
      </c>
      <c r="E112" s="154">
        <v>2500000</v>
      </c>
      <c r="F112" s="154">
        <v>1650998.59</v>
      </c>
      <c r="G112" s="154">
        <v>276023.81</v>
      </c>
      <c r="H112" s="154">
        <v>1927022.4000000001</v>
      </c>
      <c r="I112" s="154">
        <v>572977.59999999986</v>
      </c>
      <c r="J112" s="154">
        <v>108180.42</v>
      </c>
      <c r="K112" s="154">
        <v>108180.42</v>
      </c>
      <c r="L112" s="154">
        <v>0</v>
      </c>
      <c r="M112" s="155">
        <v>0</v>
      </c>
      <c r="N112" s="155">
        <v>0</v>
      </c>
      <c r="O112" s="154">
        <v>1759179.01</v>
      </c>
      <c r="P112" s="154">
        <v>276023.81</v>
      </c>
    </row>
    <row r="113" spans="1:16" ht="14.85" hidden="1" customHeight="1" x14ac:dyDescent="0.3">
      <c r="A113" s="152" t="s">
        <v>49</v>
      </c>
      <c r="B113" s="797" t="s">
        <v>90</v>
      </c>
      <c r="C113" s="798" t="s">
        <v>245</v>
      </c>
      <c r="D113" s="802" t="s">
        <v>246</v>
      </c>
      <c r="E113" s="154">
        <v>510000</v>
      </c>
      <c r="F113" s="154">
        <v>146824.67000000001</v>
      </c>
      <c r="G113" s="154">
        <v>0</v>
      </c>
      <c r="H113" s="154">
        <v>146824.67000000001</v>
      </c>
      <c r="I113" s="154">
        <v>363175.32999999996</v>
      </c>
      <c r="J113" s="154">
        <v>3958.65</v>
      </c>
      <c r="K113" s="154">
        <v>3322.8</v>
      </c>
      <c r="L113" s="154">
        <v>635.84999999999991</v>
      </c>
      <c r="M113" s="155">
        <v>-635.84999999999991</v>
      </c>
      <c r="N113" s="155">
        <v>0</v>
      </c>
      <c r="O113" s="154">
        <v>150147.47</v>
      </c>
      <c r="P113" s="154">
        <v>0</v>
      </c>
    </row>
    <row r="114" spans="1:16" ht="14.85" customHeight="1" x14ac:dyDescent="0.3">
      <c r="A114" s="129" t="s">
        <v>49</v>
      </c>
      <c r="B114" s="800" t="s">
        <v>59</v>
      </c>
      <c r="C114" s="794" t="s">
        <v>247</v>
      </c>
      <c r="D114" s="793" t="s">
        <v>248</v>
      </c>
      <c r="E114" s="156">
        <v>15450000</v>
      </c>
      <c r="F114" s="156">
        <v>13394460.879999999</v>
      </c>
      <c r="G114" s="156">
        <v>2372365.13</v>
      </c>
      <c r="H114" s="156">
        <v>15766826.01</v>
      </c>
      <c r="I114" s="156">
        <v>-316826.01</v>
      </c>
      <c r="J114" s="156">
        <v>2081180.1400000001</v>
      </c>
      <c r="K114" s="156">
        <v>2047940.37</v>
      </c>
      <c r="L114" s="156">
        <v>33239.770000000019</v>
      </c>
      <c r="M114" s="161">
        <v>-33239.770000000019</v>
      </c>
      <c r="N114" s="161">
        <v>0</v>
      </c>
      <c r="O114" s="156">
        <v>15442401.25</v>
      </c>
      <c r="P114" s="156">
        <v>2372365.13</v>
      </c>
    </row>
    <row r="115" spans="1:16" ht="14.85" hidden="1" customHeight="1" x14ac:dyDescent="0.3">
      <c r="A115" s="152" t="s">
        <v>49</v>
      </c>
      <c r="B115" s="797" t="s">
        <v>90</v>
      </c>
      <c r="C115" s="798" t="s">
        <v>249</v>
      </c>
      <c r="D115" s="802" t="s">
        <v>250</v>
      </c>
      <c r="E115" s="154">
        <v>11300000</v>
      </c>
      <c r="F115" s="154">
        <v>10218566.6</v>
      </c>
      <c r="G115" s="154">
        <v>1986715.97</v>
      </c>
      <c r="H115" s="154">
        <v>12205282.57</v>
      </c>
      <c r="I115" s="154">
        <v>-905282.5700000003</v>
      </c>
      <c r="J115" s="154">
        <v>1758465.75</v>
      </c>
      <c r="K115" s="154">
        <v>1758465.75</v>
      </c>
      <c r="L115" s="154">
        <v>0</v>
      </c>
      <c r="M115" s="155">
        <v>0</v>
      </c>
      <c r="N115" s="155">
        <v>0</v>
      </c>
      <c r="O115" s="154">
        <v>11977032.35</v>
      </c>
      <c r="P115" s="154">
        <v>1986715.97</v>
      </c>
    </row>
    <row r="116" spans="1:16" ht="14.85" hidden="1" customHeight="1" x14ac:dyDescent="0.3">
      <c r="A116" s="152" t="s">
        <v>49</v>
      </c>
      <c r="B116" s="797" t="s">
        <v>90</v>
      </c>
      <c r="C116" s="798" t="s">
        <v>251</v>
      </c>
      <c r="D116" s="802" t="s">
        <v>252</v>
      </c>
      <c r="E116" s="154">
        <v>3650000</v>
      </c>
      <c r="F116" s="154">
        <v>2698948.76</v>
      </c>
      <c r="G116" s="154">
        <v>377626.65</v>
      </c>
      <c r="H116" s="154">
        <v>3076575.4099999997</v>
      </c>
      <c r="I116" s="154">
        <v>573424.59000000032</v>
      </c>
      <c r="J116" s="154">
        <v>322714.39</v>
      </c>
      <c r="K116" s="154">
        <v>289474.62</v>
      </c>
      <c r="L116" s="154">
        <v>33239.770000000019</v>
      </c>
      <c r="M116" s="155">
        <v>-33239.770000000019</v>
      </c>
      <c r="N116" s="155">
        <v>0</v>
      </c>
      <c r="O116" s="154">
        <v>2988423.38</v>
      </c>
      <c r="P116" s="154">
        <v>377626.65</v>
      </c>
    </row>
    <row r="117" spans="1:16" ht="14.85" hidden="1" customHeight="1" x14ac:dyDescent="0.3">
      <c r="A117" s="152" t="s">
        <v>49</v>
      </c>
      <c r="B117" s="797" t="s">
        <v>90</v>
      </c>
      <c r="C117" s="798" t="s">
        <v>253</v>
      </c>
      <c r="D117" s="802" t="s">
        <v>254</v>
      </c>
      <c r="E117" s="154">
        <v>500000</v>
      </c>
      <c r="F117" s="154">
        <v>476945.52</v>
      </c>
      <c r="G117" s="154">
        <v>8022.51</v>
      </c>
      <c r="H117" s="154">
        <v>484968.03</v>
      </c>
      <c r="I117" s="154">
        <v>15031.969999999972</v>
      </c>
      <c r="J117" s="154">
        <v>0</v>
      </c>
      <c r="K117" s="154">
        <v>0</v>
      </c>
      <c r="L117" s="154">
        <v>0</v>
      </c>
      <c r="M117" s="155">
        <v>0</v>
      </c>
      <c r="N117" s="155">
        <v>0</v>
      </c>
      <c r="O117" s="154">
        <v>476945.52</v>
      </c>
      <c r="P117" s="154">
        <v>8022.51</v>
      </c>
    </row>
    <row r="118" spans="1:16" ht="14.85" customHeight="1" x14ac:dyDescent="0.3">
      <c r="A118" s="129" t="s">
        <v>49</v>
      </c>
      <c r="B118" s="800" t="s">
        <v>59</v>
      </c>
      <c r="C118" s="794" t="s">
        <v>255</v>
      </c>
      <c r="D118" s="793" t="s">
        <v>256</v>
      </c>
      <c r="E118" s="156">
        <v>180000</v>
      </c>
      <c r="F118" s="156">
        <v>54611.12</v>
      </c>
      <c r="G118" s="156">
        <v>13773.880000000001</v>
      </c>
      <c r="H118" s="156">
        <v>68385</v>
      </c>
      <c r="I118" s="156">
        <v>111615</v>
      </c>
      <c r="J118" s="156">
        <v>12274.36</v>
      </c>
      <c r="K118" s="156">
        <v>4690.87</v>
      </c>
      <c r="L118" s="156">
        <v>7583.4900000000007</v>
      </c>
      <c r="M118" s="161">
        <v>-7583.4900000000007</v>
      </c>
      <c r="N118" s="161">
        <v>0</v>
      </c>
      <c r="O118" s="156">
        <v>59301.990000000005</v>
      </c>
      <c r="P118" s="156">
        <v>13773.880000000001</v>
      </c>
    </row>
    <row r="119" spans="1:16" ht="14.85" hidden="1" customHeight="1" x14ac:dyDescent="0.3">
      <c r="A119" s="152" t="s">
        <v>49</v>
      </c>
      <c r="B119" s="797" t="s">
        <v>90</v>
      </c>
      <c r="C119" s="798" t="s">
        <v>257</v>
      </c>
      <c r="D119" s="802" t="s">
        <v>258</v>
      </c>
      <c r="E119" s="154">
        <v>100000</v>
      </c>
      <c r="F119" s="154">
        <v>54611.12</v>
      </c>
      <c r="G119" s="154">
        <v>13773.880000000001</v>
      </c>
      <c r="H119" s="154">
        <v>68385</v>
      </c>
      <c r="I119" s="154">
        <v>31615</v>
      </c>
      <c r="J119" s="154">
        <v>12274.36</v>
      </c>
      <c r="K119" s="154">
        <v>4690.87</v>
      </c>
      <c r="L119" s="154">
        <v>7583.4900000000007</v>
      </c>
      <c r="M119" s="155">
        <v>-7583.4900000000007</v>
      </c>
      <c r="N119" s="155">
        <v>0</v>
      </c>
      <c r="O119" s="154">
        <v>59301.990000000005</v>
      </c>
      <c r="P119" s="154">
        <v>13773.880000000001</v>
      </c>
    </row>
    <row r="120" spans="1:16" ht="14.85" hidden="1" customHeight="1" x14ac:dyDescent="0.3">
      <c r="A120" s="152" t="s">
        <v>49</v>
      </c>
      <c r="B120" s="797" t="s">
        <v>90</v>
      </c>
      <c r="C120" s="798" t="s">
        <v>259</v>
      </c>
      <c r="D120" s="802" t="s">
        <v>260</v>
      </c>
      <c r="E120" s="154">
        <v>80000</v>
      </c>
      <c r="F120" s="154">
        <v>0</v>
      </c>
      <c r="G120" s="154">
        <v>0</v>
      </c>
      <c r="H120" s="154">
        <v>0</v>
      </c>
      <c r="I120" s="154">
        <v>80000</v>
      </c>
      <c r="J120" s="154">
        <v>0</v>
      </c>
      <c r="K120" s="154">
        <v>0</v>
      </c>
      <c r="L120" s="154">
        <v>0</v>
      </c>
      <c r="M120" s="155">
        <v>0</v>
      </c>
      <c r="N120" s="155">
        <v>0</v>
      </c>
      <c r="O120" s="154">
        <v>0</v>
      </c>
      <c r="P120" s="154">
        <v>0</v>
      </c>
    </row>
    <row r="121" spans="1:16" ht="14.85" hidden="1" customHeight="1" x14ac:dyDescent="0.3">
      <c r="A121" s="152" t="s">
        <v>49</v>
      </c>
      <c r="B121" s="797" t="s">
        <v>90</v>
      </c>
      <c r="C121" s="798" t="s">
        <v>261</v>
      </c>
      <c r="D121" s="802" t="s">
        <v>262</v>
      </c>
      <c r="E121" s="154">
        <v>0</v>
      </c>
      <c r="F121" s="154">
        <v>0</v>
      </c>
      <c r="G121" s="154">
        <v>0</v>
      </c>
      <c r="H121" s="154">
        <v>0</v>
      </c>
      <c r="I121" s="154">
        <v>0</v>
      </c>
      <c r="J121" s="154">
        <v>0</v>
      </c>
      <c r="K121" s="154">
        <v>0</v>
      </c>
      <c r="L121" s="154">
        <v>0</v>
      </c>
      <c r="M121" s="155">
        <v>0</v>
      </c>
      <c r="N121" s="155">
        <v>0</v>
      </c>
      <c r="O121" s="154">
        <v>0</v>
      </c>
      <c r="P121" s="154">
        <v>0</v>
      </c>
    </row>
    <row r="122" spans="1:16" ht="14.85" customHeight="1" thickBot="1" x14ac:dyDescent="0.35">
      <c r="A122" s="129" t="s">
        <v>49</v>
      </c>
      <c r="B122" s="800" t="s">
        <v>59</v>
      </c>
      <c r="C122" s="792" t="s">
        <v>263</v>
      </c>
      <c r="D122" s="793" t="s">
        <v>264</v>
      </c>
      <c r="E122" s="156">
        <v>290000</v>
      </c>
      <c r="F122" s="156">
        <v>647087</v>
      </c>
      <c r="G122" s="156">
        <v>0</v>
      </c>
      <c r="H122" s="156">
        <v>647087</v>
      </c>
      <c r="I122" s="156">
        <v>-357087</v>
      </c>
      <c r="J122" s="156">
        <v>0</v>
      </c>
      <c r="K122" s="156">
        <v>0</v>
      </c>
      <c r="L122" s="156">
        <v>0</v>
      </c>
      <c r="M122" s="161">
        <v>0</v>
      </c>
      <c r="N122" s="161">
        <v>0</v>
      </c>
      <c r="O122" s="156">
        <v>647087</v>
      </c>
      <c r="P122" s="156">
        <v>0</v>
      </c>
    </row>
    <row r="123" spans="1:16" ht="14.85" hidden="1" customHeight="1" x14ac:dyDescent="0.3">
      <c r="A123" s="152" t="s">
        <v>49</v>
      </c>
      <c r="B123" s="801" t="s">
        <v>90</v>
      </c>
      <c r="C123" s="798" t="s">
        <v>265</v>
      </c>
      <c r="D123" s="802" t="s">
        <v>266</v>
      </c>
      <c r="E123" s="154">
        <v>20000</v>
      </c>
      <c r="F123" s="154">
        <v>18796.990000000002</v>
      </c>
      <c r="G123" s="154">
        <v>0</v>
      </c>
      <c r="H123" s="154">
        <v>18796.990000000002</v>
      </c>
      <c r="I123" s="154">
        <v>1203.0099999999984</v>
      </c>
      <c r="J123" s="154">
        <v>0</v>
      </c>
      <c r="K123" s="154">
        <v>0</v>
      </c>
      <c r="L123" s="154">
        <v>0</v>
      </c>
      <c r="M123" s="155">
        <v>0</v>
      </c>
      <c r="N123" s="155"/>
      <c r="O123" s="154">
        <v>18796.990000000002</v>
      </c>
      <c r="P123" s="154">
        <v>0</v>
      </c>
    </row>
    <row r="124" spans="1:16" ht="14.85" hidden="1" customHeight="1" x14ac:dyDescent="0.3">
      <c r="A124" s="152" t="s">
        <v>49</v>
      </c>
      <c r="B124" s="801" t="s">
        <v>90</v>
      </c>
      <c r="C124" s="798" t="s">
        <v>267</v>
      </c>
      <c r="D124" s="802" t="s">
        <v>268</v>
      </c>
      <c r="E124" s="154">
        <v>60000</v>
      </c>
      <c r="F124" s="154">
        <v>0</v>
      </c>
      <c r="G124" s="154">
        <v>0</v>
      </c>
      <c r="H124" s="154">
        <v>0</v>
      </c>
      <c r="I124" s="154">
        <v>60000</v>
      </c>
      <c r="J124" s="154">
        <v>0</v>
      </c>
      <c r="K124" s="154">
        <v>0</v>
      </c>
      <c r="L124" s="154">
        <v>0</v>
      </c>
      <c r="M124" s="155">
        <v>0</v>
      </c>
      <c r="N124" s="155"/>
      <c r="O124" s="154">
        <v>0</v>
      </c>
      <c r="P124" s="154">
        <v>0</v>
      </c>
    </row>
    <row r="125" spans="1:16" ht="14.85" hidden="1" customHeight="1" thickBot="1" x14ac:dyDescent="0.35">
      <c r="A125" s="152" t="s">
        <v>49</v>
      </c>
      <c r="B125" s="801" t="s">
        <v>90</v>
      </c>
      <c r="C125" s="798" t="s">
        <v>269</v>
      </c>
      <c r="D125" s="802" t="s">
        <v>129</v>
      </c>
      <c r="E125" s="154">
        <v>210000</v>
      </c>
      <c r="F125" s="154">
        <v>628290.01</v>
      </c>
      <c r="G125" s="154">
        <v>0</v>
      </c>
      <c r="H125" s="154">
        <v>628290.01</v>
      </c>
      <c r="I125" s="154">
        <v>-418290.01</v>
      </c>
      <c r="J125" s="154">
        <v>0</v>
      </c>
      <c r="K125" s="154">
        <v>0</v>
      </c>
      <c r="L125" s="154">
        <v>0</v>
      </c>
      <c r="M125" s="155">
        <v>0</v>
      </c>
      <c r="N125" s="155"/>
      <c r="O125" s="154">
        <v>628290.01</v>
      </c>
      <c r="P125" s="154">
        <v>0</v>
      </c>
    </row>
    <row r="126" spans="1:16" s="106" customFormat="1" ht="24" thickBot="1" x14ac:dyDescent="0.3">
      <c r="A126" s="101"/>
      <c r="B126" s="101"/>
      <c r="C126" s="132" t="s">
        <v>82</v>
      </c>
      <c r="D126" s="103"/>
      <c r="E126" s="104">
        <v>164254086.90000001</v>
      </c>
      <c r="F126" s="104">
        <v>80512067.560000002</v>
      </c>
      <c r="G126" s="104">
        <v>63188532.840000004</v>
      </c>
      <c r="H126" s="104">
        <v>143700600.40000001</v>
      </c>
      <c r="I126" s="104">
        <v>20553486.5</v>
      </c>
      <c r="J126" s="104">
        <v>9156507.1199999992</v>
      </c>
      <c r="K126" s="104">
        <v>7093378.9000000004</v>
      </c>
      <c r="L126" s="104">
        <v>2063128.22</v>
      </c>
      <c r="M126" s="105">
        <v>-1210067.2300000002</v>
      </c>
      <c r="N126" s="105">
        <v>853060.98999999976</v>
      </c>
      <c r="O126" s="104">
        <v>87605446.459999993</v>
      </c>
      <c r="P126" s="104">
        <v>64041593.829999998</v>
      </c>
    </row>
    <row r="127" spans="1:16" ht="14.85" customHeight="1" x14ac:dyDescent="0.3">
      <c r="L127" s="135"/>
    </row>
    <row r="128" spans="1:16" ht="14.85" customHeight="1" x14ac:dyDescent="0.3">
      <c r="E128" s="137"/>
      <c r="F128" s="170"/>
      <c r="G128" s="141"/>
      <c r="H128" s="141"/>
      <c r="I128" s="141"/>
      <c r="J128" s="141"/>
      <c r="K128" s="141"/>
      <c r="L128" s="141"/>
      <c r="M128" s="142"/>
      <c r="N128" s="142"/>
      <c r="O128" s="141"/>
      <c r="P128" s="141"/>
    </row>
    <row r="129" spans="5:16" ht="14.85" customHeight="1" x14ac:dyDescent="0.3">
      <c r="E129" s="170"/>
      <c r="F129" s="170"/>
      <c r="G129" s="170"/>
      <c r="H129" s="170"/>
      <c r="I129" s="170"/>
      <c r="J129" s="170"/>
      <c r="K129" s="170"/>
      <c r="L129" s="170"/>
      <c r="M129" s="170"/>
      <c r="N129" s="170"/>
      <c r="O129" s="170"/>
      <c r="P129" s="170"/>
    </row>
    <row r="130" spans="5:16" ht="14.85" customHeight="1" x14ac:dyDescent="0.3">
      <c r="E130" s="134"/>
      <c r="G130" s="134"/>
      <c r="H130" s="134"/>
      <c r="I130" s="134"/>
      <c r="J130" s="134"/>
      <c r="K130" s="134"/>
      <c r="L130" s="134"/>
      <c r="M130" s="134"/>
      <c r="N130" s="134"/>
      <c r="O130" s="134"/>
      <c r="P130" s="134"/>
    </row>
    <row r="131" spans="5:16" ht="14.85" customHeight="1" x14ac:dyDescent="0.3">
      <c r="J131" s="143"/>
    </row>
    <row r="132" spans="5:16" ht="14.85" customHeight="1" x14ac:dyDescent="0.3">
      <c r="H132" s="135"/>
      <c r="J132" s="141"/>
      <c r="K132" s="141"/>
      <c r="L132" s="141"/>
      <c r="M132" s="142"/>
      <c r="N132" s="142"/>
      <c r="O132" s="141"/>
    </row>
    <row r="133" spans="5:16" ht="14.85" customHeight="1" x14ac:dyDescent="0.3">
      <c r="J133" s="143"/>
      <c r="K133" s="143"/>
      <c r="L133" s="143"/>
      <c r="O133" s="135"/>
    </row>
    <row r="134" spans="5:16" ht="14.85" customHeight="1" x14ac:dyDescent="0.3"/>
    <row r="135" spans="5:16" ht="14.85" customHeight="1" x14ac:dyDescent="0.3"/>
  </sheetData>
  <mergeCells count="24">
    <mergeCell ref="A39:D39"/>
    <mergeCell ref="E39:E41"/>
    <mergeCell ref="F39:I39"/>
    <mergeCell ref="J39:N39"/>
    <mergeCell ref="O39:P40"/>
    <mergeCell ref="A40:D40"/>
    <mergeCell ref="F40:I40"/>
    <mergeCell ref="J40:J41"/>
    <mergeCell ref="K40:K41"/>
    <mergeCell ref="L40:L41"/>
    <mergeCell ref="M40:M41"/>
    <mergeCell ref="N40:N41"/>
    <mergeCell ref="A1:D1"/>
    <mergeCell ref="E1:E3"/>
    <mergeCell ref="F1:I1"/>
    <mergeCell ref="J1:N1"/>
    <mergeCell ref="O1:P2"/>
    <mergeCell ref="A2:D2"/>
    <mergeCell ref="F2:I2"/>
    <mergeCell ref="J2:J3"/>
    <mergeCell ref="K2:K3"/>
    <mergeCell ref="L2:L3"/>
    <mergeCell ref="M2:M3"/>
    <mergeCell ref="N2:N3"/>
  </mergeCells>
  <printOptions horizontalCentered="1" verticalCentered="1"/>
  <pageMargins left="0.11811023622047245" right="0.11811023622047245" top="0.35433070866141736" bottom="0.35433070866141736" header="0.11811023622047245" footer="0.11811023622047245"/>
  <pageSetup paperSize="8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45"/>
  <sheetViews>
    <sheetView zoomScaleNormal="100" workbookViewId="0">
      <pane ySplit="3" topLeftCell="A4" activePane="bottomLeft" state="frozen"/>
      <selection activeCell="C28" sqref="C28"/>
      <selection pane="bottomLeft" activeCell="L131" sqref="L131"/>
    </sheetView>
  </sheetViews>
  <sheetFormatPr defaultRowHeight="14.4" x14ac:dyDescent="0.3"/>
  <cols>
    <col min="1" max="1" width="7.5546875" style="75" customWidth="1"/>
    <col min="2" max="2" width="6.5546875" style="75" customWidth="1"/>
    <col min="3" max="3" width="73.5546875" style="75" customWidth="1"/>
    <col min="4" max="4" width="19" style="75" customWidth="1"/>
    <col min="5" max="5" width="19" style="133" customWidth="1"/>
    <col min="6" max="6" width="19.44140625" style="134" customWidth="1"/>
    <col min="7" max="7" width="16.44140625" style="75" customWidth="1"/>
    <col min="8" max="8" width="19.44140625" style="75" customWidth="1"/>
    <col min="9" max="9" width="17.5546875" style="75" bestFit="1" customWidth="1"/>
    <col min="10" max="11" width="16.44140625" style="75" customWidth="1"/>
    <col min="12" max="12" width="18.44140625" style="75" customWidth="1"/>
    <col min="13" max="14" width="19.44140625" style="136" customWidth="1"/>
    <col min="15" max="15" width="18" style="75" bestFit="1" customWidth="1"/>
    <col min="16" max="16" width="16.44140625" style="75" customWidth="1"/>
    <col min="17" max="17" width="8.6640625" style="75"/>
    <col min="18" max="18" width="10.44140625" style="75" bestFit="1" customWidth="1"/>
    <col min="19" max="249" width="8.6640625" style="75"/>
    <col min="250" max="250" width="9.5546875" style="75" customWidth="1"/>
    <col min="251" max="251" width="7" style="75" bestFit="1" customWidth="1"/>
    <col min="252" max="252" width="79" style="75" customWidth="1"/>
    <col min="253" max="253" width="18.44140625" style="75" customWidth="1"/>
    <col min="254" max="255" width="0" style="75" hidden="1" customWidth="1"/>
    <col min="256" max="256" width="11.44140625" style="75" customWidth="1"/>
    <col min="257" max="262" width="0" style="75" hidden="1" customWidth="1"/>
    <col min="263" max="263" width="17.5546875" style="75" bestFit="1" customWidth="1"/>
    <col min="264" max="505" width="8.6640625" style="75"/>
    <col min="506" max="506" width="9.5546875" style="75" customWidth="1"/>
    <col min="507" max="507" width="7" style="75" bestFit="1" customWidth="1"/>
    <col min="508" max="508" width="79" style="75" customWidth="1"/>
    <col min="509" max="509" width="18.44140625" style="75" customWidth="1"/>
    <col min="510" max="511" width="0" style="75" hidden="1" customWidth="1"/>
    <col min="512" max="512" width="11.44140625" style="75" customWidth="1"/>
    <col min="513" max="518" width="0" style="75" hidden="1" customWidth="1"/>
    <col min="519" max="519" width="17.5546875" style="75" bestFit="1" customWidth="1"/>
    <col min="520" max="761" width="8.6640625" style="75"/>
    <col min="762" max="762" width="9.5546875" style="75" customWidth="1"/>
    <col min="763" max="763" width="7" style="75" bestFit="1" customWidth="1"/>
    <col min="764" max="764" width="79" style="75" customWidth="1"/>
    <col min="765" max="765" width="18.44140625" style="75" customWidth="1"/>
    <col min="766" max="767" width="0" style="75" hidden="1" customWidth="1"/>
    <col min="768" max="768" width="11.44140625" style="75" customWidth="1"/>
    <col min="769" max="774" width="0" style="75" hidden="1" customWidth="1"/>
    <col min="775" max="775" width="17.5546875" style="75" bestFit="1" customWidth="1"/>
    <col min="776" max="1017" width="8.6640625" style="75"/>
    <col min="1018" max="1018" width="9.5546875" style="75" customWidth="1"/>
    <col min="1019" max="1019" width="7" style="75" bestFit="1" customWidth="1"/>
    <col min="1020" max="1020" width="79" style="75" customWidth="1"/>
    <col min="1021" max="1021" width="18.44140625" style="75" customWidth="1"/>
    <col min="1022" max="1023" width="0" style="75" hidden="1" customWidth="1"/>
    <col min="1024" max="1024" width="11.44140625" style="75" customWidth="1"/>
    <col min="1025" max="1030" width="0" style="75" hidden="1" customWidth="1"/>
    <col min="1031" max="1031" width="17.5546875" style="75" bestFit="1" customWidth="1"/>
    <col min="1032" max="1273" width="8.6640625" style="75"/>
    <col min="1274" max="1274" width="9.5546875" style="75" customWidth="1"/>
    <col min="1275" max="1275" width="7" style="75" bestFit="1" customWidth="1"/>
    <col min="1276" max="1276" width="79" style="75" customWidth="1"/>
    <col min="1277" max="1277" width="18.44140625" style="75" customWidth="1"/>
    <col min="1278" max="1279" width="0" style="75" hidden="1" customWidth="1"/>
    <col min="1280" max="1280" width="11.44140625" style="75" customWidth="1"/>
    <col min="1281" max="1286" width="0" style="75" hidden="1" customWidth="1"/>
    <col min="1287" max="1287" width="17.5546875" style="75" bestFit="1" customWidth="1"/>
    <col min="1288" max="1529" width="8.6640625" style="75"/>
    <col min="1530" max="1530" width="9.5546875" style="75" customWidth="1"/>
    <col min="1531" max="1531" width="7" style="75" bestFit="1" customWidth="1"/>
    <col min="1532" max="1532" width="79" style="75" customWidth="1"/>
    <col min="1533" max="1533" width="18.44140625" style="75" customWidth="1"/>
    <col min="1534" max="1535" width="0" style="75" hidden="1" customWidth="1"/>
    <col min="1536" max="1536" width="11.44140625" style="75" customWidth="1"/>
    <col min="1537" max="1542" width="0" style="75" hidden="1" customWidth="1"/>
    <col min="1543" max="1543" width="17.5546875" style="75" bestFit="1" customWidth="1"/>
    <col min="1544" max="1785" width="8.6640625" style="75"/>
    <col min="1786" max="1786" width="9.5546875" style="75" customWidth="1"/>
    <col min="1787" max="1787" width="7" style="75" bestFit="1" customWidth="1"/>
    <col min="1788" max="1788" width="79" style="75" customWidth="1"/>
    <col min="1789" max="1789" width="18.44140625" style="75" customWidth="1"/>
    <col min="1790" max="1791" width="0" style="75" hidden="1" customWidth="1"/>
    <col min="1792" max="1792" width="11.44140625" style="75" customWidth="1"/>
    <col min="1793" max="1798" width="0" style="75" hidden="1" customWidth="1"/>
    <col min="1799" max="1799" width="17.5546875" style="75" bestFit="1" customWidth="1"/>
    <col min="1800" max="2041" width="8.6640625" style="75"/>
    <col min="2042" max="2042" width="9.5546875" style="75" customWidth="1"/>
    <col min="2043" max="2043" width="7" style="75" bestFit="1" customWidth="1"/>
    <col min="2044" max="2044" width="79" style="75" customWidth="1"/>
    <col min="2045" max="2045" width="18.44140625" style="75" customWidth="1"/>
    <col min="2046" max="2047" width="0" style="75" hidden="1" customWidth="1"/>
    <col min="2048" max="2048" width="11.44140625" style="75" customWidth="1"/>
    <col min="2049" max="2054" width="0" style="75" hidden="1" customWidth="1"/>
    <col min="2055" max="2055" width="17.5546875" style="75" bestFit="1" customWidth="1"/>
    <col min="2056" max="2297" width="8.6640625" style="75"/>
    <col min="2298" max="2298" width="9.5546875" style="75" customWidth="1"/>
    <col min="2299" max="2299" width="7" style="75" bestFit="1" customWidth="1"/>
    <col min="2300" max="2300" width="79" style="75" customWidth="1"/>
    <col min="2301" max="2301" width="18.44140625" style="75" customWidth="1"/>
    <col min="2302" max="2303" width="0" style="75" hidden="1" customWidth="1"/>
    <col min="2304" max="2304" width="11.44140625" style="75" customWidth="1"/>
    <col min="2305" max="2310" width="0" style="75" hidden="1" customWidth="1"/>
    <col min="2311" max="2311" width="17.5546875" style="75" bestFit="1" customWidth="1"/>
    <col min="2312" max="2553" width="8.6640625" style="75"/>
    <col min="2554" max="2554" width="9.5546875" style="75" customWidth="1"/>
    <col min="2555" max="2555" width="7" style="75" bestFit="1" customWidth="1"/>
    <col min="2556" max="2556" width="79" style="75" customWidth="1"/>
    <col min="2557" max="2557" width="18.44140625" style="75" customWidth="1"/>
    <col min="2558" max="2559" width="0" style="75" hidden="1" customWidth="1"/>
    <col min="2560" max="2560" width="11.44140625" style="75" customWidth="1"/>
    <col min="2561" max="2566" width="0" style="75" hidden="1" customWidth="1"/>
    <col min="2567" max="2567" width="17.5546875" style="75" bestFit="1" customWidth="1"/>
    <col min="2568" max="2809" width="8.6640625" style="75"/>
    <col min="2810" max="2810" width="9.5546875" style="75" customWidth="1"/>
    <col min="2811" max="2811" width="7" style="75" bestFit="1" customWidth="1"/>
    <col min="2812" max="2812" width="79" style="75" customWidth="1"/>
    <col min="2813" max="2813" width="18.44140625" style="75" customWidth="1"/>
    <col min="2814" max="2815" width="0" style="75" hidden="1" customWidth="1"/>
    <col min="2816" max="2816" width="11.44140625" style="75" customWidth="1"/>
    <col min="2817" max="2822" width="0" style="75" hidden="1" customWidth="1"/>
    <col min="2823" max="2823" width="17.5546875" style="75" bestFit="1" customWidth="1"/>
    <col min="2824" max="3065" width="8.6640625" style="75"/>
    <col min="3066" max="3066" width="9.5546875" style="75" customWidth="1"/>
    <col min="3067" max="3067" width="7" style="75" bestFit="1" customWidth="1"/>
    <col min="3068" max="3068" width="79" style="75" customWidth="1"/>
    <col min="3069" max="3069" width="18.44140625" style="75" customWidth="1"/>
    <col min="3070" max="3071" width="0" style="75" hidden="1" customWidth="1"/>
    <col min="3072" max="3072" width="11.44140625" style="75" customWidth="1"/>
    <col min="3073" max="3078" width="0" style="75" hidden="1" customWidth="1"/>
    <col min="3079" max="3079" width="17.5546875" style="75" bestFit="1" customWidth="1"/>
    <col min="3080" max="3321" width="8.6640625" style="75"/>
    <col min="3322" max="3322" width="9.5546875" style="75" customWidth="1"/>
    <col min="3323" max="3323" width="7" style="75" bestFit="1" customWidth="1"/>
    <col min="3324" max="3324" width="79" style="75" customWidth="1"/>
    <col min="3325" max="3325" width="18.44140625" style="75" customWidth="1"/>
    <col min="3326" max="3327" width="0" style="75" hidden="1" customWidth="1"/>
    <col min="3328" max="3328" width="11.44140625" style="75" customWidth="1"/>
    <col min="3329" max="3334" width="0" style="75" hidden="1" customWidth="1"/>
    <col min="3335" max="3335" width="17.5546875" style="75" bestFit="1" customWidth="1"/>
    <col min="3336" max="3577" width="8.6640625" style="75"/>
    <col min="3578" max="3578" width="9.5546875" style="75" customWidth="1"/>
    <col min="3579" max="3579" width="7" style="75" bestFit="1" customWidth="1"/>
    <col min="3580" max="3580" width="79" style="75" customWidth="1"/>
    <col min="3581" max="3581" width="18.44140625" style="75" customWidth="1"/>
    <col min="3582" max="3583" width="0" style="75" hidden="1" customWidth="1"/>
    <col min="3584" max="3584" width="11.44140625" style="75" customWidth="1"/>
    <col min="3585" max="3590" width="0" style="75" hidden="1" customWidth="1"/>
    <col min="3591" max="3591" width="17.5546875" style="75" bestFit="1" customWidth="1"/>
    <col min="3592" max="3833" width="8.6640625" style="75"/>
    <col min="3834" max="3834" width="9.5546875" style="75" customWidth="1"/>
    <col min="3835" max="3835" width="7" style="75" bestFit="1" customWidth="1"/>
    <col min="3836" max="3836" width="79" style="75" customWidth="1"/>
    <col min="3837" max="3837" width="18.44140625" style="75" customWidth="1"/>
    <col min="3838" max="3839" width="0" style="75" hidden="1" customWidth="1"/>
    <col min="3840" max="3840" width="11.44140625" style="75" customWidth="1"/>
    <col min="3841" max="3846" width="0" style="75" hidden="1" customWidth="1"/>
    <col min="3847" max="3847" width="17.5546875" style="75" bestFit="1" customWidth="1"/>
    <col min="3848" max="4089" width="8.6640625" style="75"/>
    <col min="4090" max="4090" width="9.5546875" style="75" customWidth="1"/>
    <col min="4091" max="4091" width="7" style="75" bestFit="1" customWidth="1"/>
    <col min="4092" max="4092" width="79" style="75" customWidth="1"/>
    <col min="4093" max="4093" width="18.44140625" style="75" customWidth="1"/>
    <col min="4094" max="4095" width="0" style="75" hidden="1" customWidth="1"/>
    <col min="4096" max="4096" width="11.44140625" style="75" customWidth="1"/>
    <col min="4097" max="4102" width="0" style="75" hidden="1" customWidth="1"/>
    <col min="4103" max="4103" width="17.5546875" style="75" bestFit="1" customWidth="1"/>
    <col min="4104" max="4345" width="8.6640625" style="75"/>
    <col min="4346" max="4346" width="9.5546875" style="75" customWidth="1"/>
    <col min="4347" max="4347" width="7" style="75" bestFit="1" customWidth="1"/>
    <col min="4348" max="4348" width="79" style="75" customWidth="1"/>
    <col min="4349" max="4349" width="18.44140625" style="75" customWidth="1"/>
    <col min="4350" max="4351" width="0" style="75" hidden="1" customWidth="1"/>
    <col min="4352" max="4352" width="11.44140625" style="75" customWidth="1"/>
    <col min="4353" max="4358" width="0" style="75" hidden="1" customWidth="1"/>
    <col min="4359" max="4359" width="17.5546875" style="75" bestFit="1" customWidth="1"/>
    <col min="4360" max="4601" width="8.6640625" style="75"/>
    <col min="4602" max="4602" width="9.5546875" style="75" customWidth="1"/>
    <col min="4603" max="4603" width="7" style="75" bestFit="1" customWidth="1"/>
    <col min="4604" max="4604" width="79" style="75" customWidth="1"/>
    <col min="4605" max="4605" width="18.44140625" style="75" customWidth="1"/>
    <col min="4606" max="4607" width="0" style="75" hidden="1" customWidth="1"/>
    <col min="4608" max="4608" width="11.44140625" style="75" customWidth="1"/>
    <col min="4609" max="4614" width="0" style="75" hidden="1" customWidth="1"/>
    <col min="4615" max="4615" width="17.5546875" style="75" bestFit="1" customWidth="1"/>
    <col min="4616" max="4857" width="8.6640625" style="75"/>
    <col min="4858" max="4858" width="9.5546875" style="75" customWidth="1"/>
    <col min="4859" max="4859" width="7" style="75" bestFit="1" customWidth="1"/>
    <col min="4860" max="4860" width="79" style="75" customWidth="1"/>
    <col min="4861" max="4861" width="18.44140625" style="75" customWidth="1"/>
    <col min="4862" max="4863" width="0" style="75" hidden="1" customWidth="1"/>
    <col min="4864" max="4864" width="11.44140625" style="75" customWidth="1"/>
    <col min="4865" max="4870" width="0" style="75" hidden="1" customWidth="1"/>
    <col min="4871" max="4871" width="17.5546875" style="75" bestFit="1" customWidth="1"/>
    <col min="4872" max="5113" width="8.6640625" style="75"/>
    <col min="5114" max="5114" width="9.5546875" style="75" customWidth="1"/>
    <col min="5115" max="5115" width="7" style="75" bestFit="1" customWidth="1"/>
    <col min="5116" max="5116" width="79" style="75" customWidth="1"/>
    <col min="5117" max="5117" width="18.44140625" style="75" customWidth="1"/>
    <col min="5118" max="5119" width="0" style="75" hidden="1" customWidth="1"/>
    <col min="5120" max="5120" width="11.44140625" style="75" customWidth="1"/>
    <col min="5121" max="5126" width="0" style="75" hidden="1" customWidth="1"/>
    <col min="5127" max="5127" width="17.5546875" style="75" bestFit="1" customWidth="1"/>
    <col min="5128" max="5369" width="8.6640625" style="75"/>
    <col min="5370" max="5370" width="9.5546875" style="75" customWidth="1"/>
    <col min="5371" max="5371" width="7" style="75" bestFit="1" customWidth="1"/>
    <col min="5372" max="5372" width="79" style="75" customWidth="1"/>
    <col min="5373" max="5373" width="18.44140625" style="75" customWidth="1"/>
    <col min="5374" max="5375" width="0" style="75" hidden="1" customWidth="1"/>
    <col min="5376" max="5376" width="11.44140625" style="75" customWidth="1"/>
    <col min="5377" max="5382" width="0" style="75" hidden="1" customWidth="1"/>
    <col min="5383" max="5383" width="17.5546875" style="75" bestFit="1" customWidth="1"/>
    <col min="5384" max="5625" width="8.6640625" style="75"/>
    <col min="5626" max="5626" width="9.5546875" style="75" customWidth="1"/>
    <col min="5627" max="5627" width="7" style="75" bestFit="1" customWidth="1"/>
    <col min="5628" max="5628" width="79" style="75" customWidth="1"/>
    <col min="5629" max="5629" width="18.44140625" style="75" customWidth="1"/>
    <col min="5630" max="5631" width="0" style="75" hidden="1" customWidth="1"/>
    <col min="5632" max="5632" width="11.44140625" style="75" customWidth="1"/>
    <col min="5633" max="5638" width="0" style="75" hidden="1" customWidth="1"/>
    <col min="5639" max="5639" width="17.5546875" style="75" bestFit="1" customWidth="1"/>
    <col min="5640" max="5881" width="8.6640625" style="75"/>
    <col min="5882" max="5882" width="9.5546875" style="75" customWidth="1"/>
    <col min="5883" max="5883" width="7" style="75" bestFit="1" customWidth="1"/>
    <col min="5884" max="5884" width="79" style="75" customWidth="1"/>
    <col min="5885" max="5885" width="18.44140625" style="75" customWidth="1"/>
    <col min="5886" max="5887" width="0" style="75" hidden="1" customWidth="1"/>
    <col min="5888" max="5888" width="11.44140625" style="75" customWidth="1"/>
    <col min="5889" max="5894" width="0" style="75" hidden="1" customWidth="1"/>
    <col min="5895" max="5895" width="17.5546875" style="75" bestFit="1" customWidth="1"/>
    <col min="5896" max="6137" width="8.6640625" style="75"/>
    <col min="6138" max="6138" width="9.5546875" style="75" customWidth="1"/>
    <col min="6139" max="6139" width="7" style="75" bestFit="1" customWidth="1"/>
    <col min="6140" max="6140" width="79" style="75" customWidth="1"/>
    <col min="6141" max="6141" width="18.44140625" style="75" customWidth="1"/>
    <col min="6142" max="6143" width="0" style="75" hidden="1" customWidth="1"/>
    <col min="6144" max="6144" width="11.44140625" style="75" customWidth="1"/>
    <col min="6145" max="6150" width="0" style="75" hidden="1" customWidth="1"/>
    <col min="6151" max="6151" width="17.5546875" style="75" bestFit="1" customWidth="1"/>
    <col min="6152" max="6393" width="8.6640625" style="75"/>
    <col min="6394" max="6394" width="9.5546875" style="75" customWidth="1"/>
    <col min="6395" max="6395" width="7" style="75" bestFit="1" customWidth="1"/>
    <col min="6396" max="6396" width="79" style="75" customWidth="1"/>
    <col min="6397" max="6397" width="18.44140625" style="75" customWidth="1"/>
    <col min="6398" max="6399" width="0" style="75" hidden="1" customWidth="1"/>
    <col min="6400" max="6400" width="11.44140625" style="75" customWidth="1"/>
    <col min="6401" max="6406" width="0" style="75" hidden="1" customWidth="1"/>
    <col min="6407" max="6407" width="17.5546875" style="75" bestFit="1" customWidth="1"/>
    <col min="6408" max="6649" width="8.6640625" style="75"/>
    <col min="6650" max="6650" width="9.5546875" style="75" customWidth="1"/>
    <col min="6651" max="6651" width="7" style="75" bestFit="1" customWidth="1"/>
    <col min="6652" max="6652" width="79" style="75" customWidth="1"/>
    <col min="6653" max="6653" width="18.44140625" style="75" customWidth="1"/>
    <col min="6654" max="6655" width="0" style="75" hidden="1" customWidth="1"/>
    <col min="6656" max="6656" width="11.44140625" style="75" customWidth="1"/>
    <col min="6657" max="6662" width="0" style="75" hidden="1" customWidth="1"/>
    <col min="6663" max="6663" width="17.5546875" style="75" bestFit="1" customWidth="1"/>
    <col min="6664" max="6905" width="8.6640625" style="75"/>
    <col min="6906" max="6906" width="9.5546875" style="75" customWidth="1"/>
    <col min="6907" max="6907" width="7" style="75" bestFit="1" customWidth="1"/>
    <col min="6908" max="6908" width="79" style="75" customWidth="1"/>
    <col min="6909" max="6909" width="18.44140625" style="75" customWidth="1"/>
    <col min="6910" max="6911" width="0" style="75" hidden="1" customWidth="1"/>
    <col min="6912" max="6912" width="11.44140625" style="75" customWidth="1"/>
    <col min="6913" max="6918" width="0" style="75" hidden="1" customWidth="1"/>
    <col min="6919" max="6919" width="17.5546875" style="75" bestFit="1" customWidth="1"/>
    <col min="6920" max="7161" width="8.6640625" style="75"/>
    <col min="7162" max="7162" width="9.5546875" style="75" customWidth="1"/>
    <col min="7163" max="7163" width="7" style="75" bestFit="1" customWidth="1"/>
    <col min="7164" max="7164" width="79" style="75" customWidth="1"/>
    <col min="7165" max="7165" width="18.44140625" style="75" customWidth="1"/>
    <col min="7166" max="7167" width="0" style="75" hidden="1" customWidth="1"/>
    <col min="7168" max="7168" width="11.44140625" style="75" customWidth="1"/>
    <col min="7169" max="7174" width="0" style="75" hidden="1" customWidth="1"/>
    <col min="7175" max="7175" width="17.5546875" style="75" bestFit="1" customWidth="1"/>
    <col min="7176" max="7417" width="8.6640625" style="75"/>
    <col min="7418" max="7418" width="9.5546875" style="75" customWidth="1"/>
    <col min="7419" max="7419" width="7" style="75" bestFit="1" customWidth="1"/>
    <col min="7420" max="7420" width="79" style="75" customWidth="1"/>
    <col min="7421" max="7421" width="18.44140625" style="75" customWidth="1"/>
    <col min="7422" max="7423" width="0" style="75" hidden="1" customWidth="1"/>
    <col min="7424" max="7424" width="11.44140625" style="75" customWidth="1"/>
    <col min="7425" max="7430" width="0" style="75" hidden="1" customWidth="1"/>
    <col min="7431" max="7431" width="17.5546875" style="75" bestFit="1" customWidth="1"/>
    <col min="7432" max="7673" width="8.6640625" style="75"/>
    <col min="7674" max="7674" width="9.5546875" style="75" customWidth="1"/>
    <col min="7675" max="7675" width="7" style="75" bestFit="1" customWidth="1"/>
    <col min="7676" max="7676" width="79" style="75" customWidth="1"/>
    <col min="7677" max="7677" width="18.44140625" style="75" customWidth="1"/>
    <col min="7678" max="7679" width="0" style="75" hidden="1" customWidth="1"/>
    <col min="7680" max="7680" width="11.44140625" style="75" customWidth="1"/>
    <col min="7681" max="7686" width="0" style="75" hidden="1" customWidth="1"/>
    <col min="7687" max="7687" width="17.5546875" style="75" bestFit="1" customWidth="1"/>
    <col min="7688" max="7929" width="8.6640625" style="75"/>
    <col min="7930" max="7930" width="9.5546875" style="75" customWidth="1"/>
    <col min="7931" max="7931" width="7" style="75" bestFit="1" customWidth="1"/>
    <col min="7932" max="7932" width="79" style="75" customWidth="1"/>
    <col min="7933" max="7933" width="18.44140625" style="75" customWidth="1"/>
    <col min="7934" max="7935" width="0" style="75" hidden="1" customWidth="1"/>
    <col min="7936" max="7936" width="11.44140625" style="75" customWidth="1"/>
    <col min="7937" max="7942" width="0" style="75" hidden="1" customWidth="1"/>
    <col min="7943" max="7943" width="17.5546875" style="75" bestFit="1" customWidth="1"/>
    <col min="7944" max="8185" width="8.6640625" style="75"/>
    <col min="8186" max="8186" width="9.5546875" style="75" customWidth="1"/>
    <col min="8187" max="8187" width="7" style="75" bestFit="1" customWidth="1"/>
    <col min="8188" max="8188" width="79" style="75" customWidth="1"/>
    <col min="8189" max="8189" width="18.44140625" style="75" customWidth="1"/>
    <col min="8190" max="8191" width="0" style="75" hidden="1" customWidth="1"/>
    <col min="8192" max="8192" width="11.44140625" style="75" customWidth="1"/>
    <col min="8193" max="8198" width="0" style="75" hidden="1" customWidth="1"/>
    <col min="8199" max="8199" width="17.5546875" style="75" bestFit="1" customWidth="1"/>
    <col min="8200" max="8441" width="8.6640625" style="75"/>
    <col min="8442" max="8442" width="9.5546875" style="75" customWidth="1"/>
    <col min="8443" max="8443" width="7" style="75" bestFit="1" customWidth="1"/>
    <col min="8444" max="8444" width="79" style="75" customWidth="1"/>
    <col min="8445" max="8445" width="18.44140625" style="75" customWidth="1"/>
    <col min="8446" max="8447" width="0" style="75" hidden="1" customWidth="1"/>
    <col min="8448" max="8448" width="11.44140625" style="75" customWidth="1"/>
    <col min="8449" max="8454" width="0" style="75" hidden="1" customWidth="1"/>
    <col min="8455" max="8455" width="17.5546875" style="75" bestFit="1" customWidth="1"/>
    <col min="8456" max="8697" width="8.6640625" style="75"/>
    <col min="8698" max="8698" width="9.5546875" style="75" customWidth="1"/>
    <col min="8699" max="8699" width="7" style="75" bestFit="1" customWidth="1"/>
    <col min="8700" max="8700" width="79" style="75" customWidth="1"/>
    <col min="8701" max="8701" width="18.44140625" style="75" customWidth="1"/>
    <col min="8702" max="8703" width="0" style="75" hidden="1" customWidth="1"/>
    <col min="8704" max="8704" width="11.44140625" style="75" customWidth="1"/>
    <col min="8705" max="8710" width="0" style="75" hidden="1" customWidth="1"/>
    <col min="8711" max="8711" width="17.5546875" style="75" bestFit="1" customWidth="1"/>
    <col min="8712" max="8953" width="8.6640625" style="75"/>
    <col min="8954" max="8954" width="9.5546875" style="75" customWidth="1"/>
    <col min="8955" max="8955" width="7" style="75" bestFit="1" customWidth="1"/>
    <col min="8956" max="8956" width="79" style="75" customWidth="1"/>
    <col min="8957" max="8957" width="18.44140625" style="75" customWidth="1"/>
    <col min="8958" max="8959" width="0" style="75" hidden="1" customWidth="1"/>
    <col min="8960" max="8960" width="11.44140625" style="75" customWidth="1"/>
    <col min="8961" max="8966" width="0" style="75" hidden="1" customWidth="1"/>
    <col min="8967" max="8967" width="17.5546875" style="75" bestFit="1" customWidth="1"/>
    <col min="8968" max="9209" width="8.6640625" style="75"/>
    <col min="9210" max="9210" width="9.5546875" style="75" customWidth="1"/>
    <col min="9211" max="9211" width="7" style="75" bestFit="1" customWidth="1"/>
    <col min="9212" max="9212" width="79" style="75" customWidth="1"/>
    <col min="9213" max="9213" width="18.44140625" style="75" customWidth="1"/>
    <col min="9214" max="9215" width="0" style="75" hidden="1" customWidth="1"/>
    <col min="9216" max="9216" width="11.44140625" style="75" customWidth="1"/>
    <col min="9217" max="9222" width="0" style="75" hidden="1" customWidth="1"/>
    <col min="9223" max="9223" width="17.5546875" style="75" bestFit="1" customWidth="1"/>
    <col min="9224" max="9465" width="8.6640625" style="75"/>
    <col min="9466" max="9466" width="9.5546875" style="75" customWidth="1"/>
    <col min="9467" max="9467" width="7" style="75" bestFit="1" customWidth="1"/>
    <col min="9468" max="9468" width="79" style="75" customWidth="1"/>
    <col min="9469" max="9469" width="18.44140625" style="75" customWidth="1"/>
    <col min="9470" max="9471" width="0" style="75" hidden="1" customWidth="1"/>
    <col min="9472" max="9472" width="11.44140625" style="75" customWidth="1"/>
    <col min="9473" max="9478" width="0" style="75" hidden="1" customWidth="1"/>
    <col min="9479" max="9479" width="17.5546875" style="75" bestFit="1" customWidth="1"/>
    <col min="9480" max="9721" width="8.6640625" style="75"/>
    <col min="9722" max="9722" width="9.5546875" style="75" customWidth="1"/>
    <col min="9723" max="9723" width="7" style="75" bestFit="1" customWidth="1"/>
    <col min="9724" max="9724" width="79" style="75" customWidth="1"/>
    <col min="9725" max="9725" width="18.44140625" style="75" customWidth="1"/>
    <col min="9726" max="9727" width="0" style="75" hidden="1" customWidth="1"/>
    <col min="9728" max="9728" width="11.44140625" style="75" customWidth="1"/>
    <col min="9729" max="9734" width="0" style="75" hidden="1" customWidth="1"/>
    <col min="9735" max="9735" width="17.5546875" style="75" bestFit="1" customWidth="1"/>
    <col min="9736" max="9977" width="8.6640625" style="75"/>
    <col min="9978" max="9978" width="9.5546875" style="75" customWidth="1"/>
    <col min="9979" max="9979" width="7" style="75" bestFit="1" customWidth="1"/>
    <col min="9980" max="9980" width="79" style="75" customWidth="1"/>
    <col min="9981" max="9981" width="18.44140625" style="75" customWidth="1"/>
    <col min="9982" max="9983" width="0" style="75" hidden="1" customWidth="1"/>
    <col min="9984" max="9984" width="11.44140625" style="75" customWidth="1"/>
    <col min="9985" max="9990" width="0" style="75" hidden="1" customWidth="1"/>
    <col min="9991" max="9991" width="17.5546875" style="75" bestFit="1" customWidth="1"/>
    <col min="9992" max="10233" width="8.6640625" style="75"/>
    <col min="10234" max="10234" width="9.5546875" style="75" customWidth="1"/>
    <col min="10235" max="10235" width="7" style="75" bestFit="1" customWidth="1"/>
    <col min="10236" max="10236" width="79" style="75" customWidth="1"/>
    <col min="10237" max="10237" width="18.44140625" style="75" customWidth="1"/>
    <col min="10238" max="10239" width="0" style="75" hidden="1" customWidth="1"/>
    <col min="10240" max="10240" width="11.44140625" style="75" customWidth="1"/>
    <col min="10241" max="10246" width="0" style="75" hidden="1" customWidth="1"/>
    <col min="10247" max="10247" width="17.5546875" style="75" bestFit="1" customWidth="1"/>
    <col min="10248" max="10489" width="8.6640625" style="75"/>
    <col min="10490" max="10490" width="9.5546875" style="75" customWidth="1"/>
    <col min="10491" max="10491" width="7" style="75" bestFit="1" customWidth="1"/>
    <col min="10492" max="10492" width="79" style="75" customWidth="1"/>
    <col min="10493" max="10493" width="18.44140625" style="75" customWidth="1"/>
    <col min="10494" max="10495" width="0" style="75" hidden="1" customWidth="1"/>
    <col min="10496" max="10496" width="11.44140625" style="75" customWidth="1"/>
    <col min="10497" max="10502" width="0" style="75" hidden="1" customWidth="1"/>
    <col min="10503" max="10503" width="17.5546875" style="75" bestFit="1" customWidth="1"/>
    <col min="10504" max="10745" width="8.6640625" style="75"/>
    <col min="10746" max="10746" width="9.5546875" style="75" customWidth="1"/>
    <col min="10747" max="10747" width="7" style="75" bestFit="1" customWidth="1"/>
    <col min="10748" max="10748" width="79" style="75" customWidth="1"/>
    <col min="10749" max="10749" width="18.44140625" style="75" customWidth="1"/>
    <col min="10750" max="10751" width="0" style="75" hidden="1" customWidth="1"/>
    <col min="10752" max="10752" width="11.44140625" style="75" customWidth="1"/>
    <col min="10753" max="10758" width="0" style="75" hidden="1" customWidth="1"/>
    <col min="10759" max="10759" width="17.5546875" style="75" bestFit="1" customWidth="1"/>
    <col min="10760" max="11001" width="8.6640625" style="75"/>
    <col min="11002" max="11002" width="9.5546875" style="75" customWidth="1"/>
    <col min="11003" max="11003" width="7" style="75" bestFit="1" customWidth="1"/>
    <col min="11004" max="11004" width="79" style="75" customWidth="1"/>
    <col min="11005" max="11005" width="18.44140625" style="75" customWidth="1"/>
    <col min="11006" max="11007" width="0" style="75" hidden="1" customWidth="1"/>
    <col min="11008" max="11008" width="11.44140625" style="75" customWidth="1"/>
    <col min="11009" max="11014" width="0" style="75" hidden="1" customWidth="1"/>
    <col min="11015" max="11015" width="17.5546875" style="75" bestFit="1" customWidth="1"/>
    <col min="11016" max="11257" width="8.6640625" style="75"/>
    <col min="11258" max="11258" width="9.5546875" style="75" customWidth="1"/>
    <col min="11259" max="11259" width="7" style="75" bestFit="1" customWidth="1"/>
    <col min="11260" max="11260" width="79" style="75" customWidth="1"/>
    <col min="11261" max="11261" width="18.44140625" style="75" customWidth="1"/>
    <col min="11262" max="11263" width="0" style="75" hidden="1" customWidth="1"/>
    <col min="11264" max="11264" width="11.44140625" style="75" customWidth="1"/>
    <col min="11265" max="11270" width="0" style="75" hidden="1" customWidth="1"/>
    <col min="11271" max="11271" width="17.5546875" style="75" bestFit="1" customWidth="1"/>
    <col min="11272" max="11513" width="8.6640625" style="75"/>
    <col min="11514" max="11514" width="9.5546875" style="75" customWidth="1"/>
    <col min="11515" max="11515" width="7" style="75" bestFit="1" customWidth="1"/>
    <col min="11516" max="11516" width="79" style="75" customWidth="1"/>
    <col min="11517" max="11517" width="18.44140625" style="75" customWidth="1"/>
    <col min="11518" max="11519" width="0" style="75" hidden="1" customWidth="1"/>
    <col min="11520" max="11520" width="11.44140625" style="75" customWidth="1"/>
    <col min="11521" max="11526" width="0" style="75" hidden="1" customWidth="1"/>
    <col min="11527" max="11527" width="17.5546875" style="75" bestFit="1" customWidth="1"/>
    <col min="11528" max="11769" width="8.6640625" style="75"/>
    <col min="11770" max="11770" width="9.5546875" style="75" customWidth="1"/>
    <col min="11771" max="11771" width="7" style="75" bestFit="1" customWidth="1"/>
    <col min="11772" max="11772" width="79" style="75" customWidth="1"/>
    <col min="11773" max="11773" width="18.44140625" style="75" customWidth="1"/>
    <col min="11774" max="11775" width="0" style="75" hidden="1" customWidth="1"/>
    <col min="11776" max="11776" width="11.44140625" style="75" customWidth="1"/>
    <col min="11777" max="11782" width="0" style="75" hidden="1" customWidth="1"/>
    <col min="11783" max="11783" width="17.5546875" style="75" bestFit="1" customWidth="1"/>
    <col min="11784" max="12025" width="8.6640625" style="75"/>
    <col min="12026" max="12026" width="9.5546875" style="75" customWidth="1"/>
    <col min="12027" max="12027" width="7" style="75" bestFit="1" customWidth="1"/>
    <col min="12028" max="12028" width="79" style="75" customWidth="1"/>
    <col min="12029" max="12029" width="18.44140625" style="75" customWidth="1"/>
    <col min="12030" max="12031" width="0" style="75" hidden="1" customWidth="1"/>
    <col min="12032" max="12032" width="11.44140625" style="75" customWidth="1"/>
    <col min="12033" max="12038" width="0" style="75" hidden="1" customWidth="1"/>
    <col min="12039" max="12039" width="17.5546875" style="75" bestFit="1" customWidth="1"/>
    <col min="12040" max="12281" width="8.6640625" style="75"/>
    <col min="12282" max="12282" width="9.5546875" style="75" customWidth="1"/>
    <col min="12283" max="12283" width="7" style="75" bestFit="1" customWidth="1"/>
    <col min="12284" max="12284" width="79" style="75" customWidth="1"/>
    <col min="12285" max="12285" width="18.44140625" style="75" customWidth="1"/>
    <col min="12286" max="12287" width="0" style="75" hidden="1" customWidth="1"/>
    <col min="12288" max="12288" width="11.44140625" style="75" customWidth="1"/>
    <col min="12289" max="12294" width="0" style="75" hidden="1" customWidth="1"/>
    <col min="12295" max="12295" width="17.5546875" style="75" bestFit="1" customWidth="1"/>
    <col min="12296" max="12537" width="8.6640625" style="75"/>
    <col min="12538" max="12538" width="9.5546875" style="75" customWidth="1"/>
    <col min="12539" max="12539" width="7" style="75" bestFit="1" customWidth="1"/>
    <col min="12540" max="12540" width="79" style="75" customWidth="1"/>
    <col min="12541" max="12541" width="18.44140625" style="75" customWidth="1"/>
    <col min="12542" max="12543" width="0" style="75" hidden="1" customWidth="1"/>
    <col min="12544" max="12544" width="11.44140625" style="75" customWidth="1"/>
    <col min="12545" max="12550" width="0" style="75" hidden="1" customWidth="1"/>
    <col min="12551" max="12551" width="17.5546875" style="75" bestFit="1" customWidth="1"/>
    <col min="12552" max="12793" width="8.6640625" style="75"/>
    <col min="12794" max="12794" width="9.5546875" style="75" customWidth="1"/>
    <col min="12795" max="12795" width="7" style="75" bestFit="1" customWidth="1"/>
    <col min="12796" max="12796" width="79" style="75" customWidth="1"/>
    <col min="12797" max="12797" width="18.44140625" style="75" customWidth="1"/>
    <col min="12798" max="12799" width="0" style="75" hidden="1" customWidth="1"/>
    <col min="12800" max="12800" width="11.44140625" style="75" customWidth="1"/>
    <col min="12801" max="12806" width="0" style="75" hidden="1" customWidth="1"/>
    <col min="12807" max="12807" width="17.5546875" style="75" bestFit="1" customWidth="1"/>
    <col min="12808" max="13049" width="8.6640625" style="75"/>
    <col min="13050" max="13050" width="9.5546875" style="75" customWidth="1"/>
    <col min="13051" max="13051" width="7" style="75" bestFit="1" customWidth="1"/>
    <col min="13052" max="13052" width="79" style="75" customWidth="1"/>
    <col min="13053" max="13053" width="18.44140625" style="75" customWidth="1"/>
    <col min="13054" max="13055" width="0" style="75" hidden="1" customWidth="1"/>
    <col min="13056" max="13056" width="11.44140625" style="75" customWidth="1"/>
    <col min="13057" max="13062" width="0" style="75" hidden="1" customWidth="1"/>
    <col min="13063" max="13063" width="17.5546875" style="75" bestFit="1" customWidth="1"/>
    <col min="13064" max="13305" width="8.6640625" style="75"/>
    <col min="13306" max="13306" width="9.5546875" style="75" customWidth="1"/>
    <col min="13307" max="13307" width="7" style="75" bestFit="1" customWidth="1"/>
    <col min="13308" max="13308" width="79" style="75" customWidth="1"/>
    <col min="13309" max="13309" width="18.44140625" style="75" customWidth="1"/>
    <col min="13310" max="13311" width="0" style="75" hidden="1" customWidth="1"/>
    <col min="13312" max="13312" width="11.44140625" style="75" customWidth="1"/>
    <col min="13313" max="13318" width="0" style="75" hidden="1" customWidth="1"/>
    <col min="13319" max="13319" width="17.5546875" style="75" bestFit="1" customWidth="1"/>
    <col min="13320" max="13561" width="8.6640625" style="75"/>
    <col min="13562" max="13562" width="9.5546875" style="75" customWidth="1"/>
    <col min="13563" max="13563" width="7" style="75" bestFit="1" customWidth="1"/>
    <col min="13564" max="13564" width="79" style="75" customWidth="1"/>
    <col min="13565" max="13565" width="18.44140625" style="75" customWidth="1"/>
    <col min="13566" max="13567" width="0" style="75" hidden="1" customWidth="1"/>
    <col min="13568" max="13568" width="11.44140625" style="75" customWidth="1"/>
    <col min="13569" max="13574" width="0" style="75" hidden="1" customWidth="1"/>
    <col min="13575" max="13575" width="17.5546875" style="75" bestFit="1" customWidth="1"/>
    <col min="13576" max="13817" width="8.6640625" style="75"/>
    <col min="13818" max="13818" width="9.5546875" style="75" customWidth="1"/>
    <col min="13819" max="13819" width="7" style="75" bestFit="1" customWidth="1"/>
    <col min="13820" max="13820" width="79" style="75" customWidth="1"/>
    <col min="13821" max="13821" width="18.44140625" style="75" customWidth="1"/>
    <col min="13822" max="13823" width="0" style="75" hidden="1" customWidth="1"/>
    <col min="13824" max="13824" width="11.44140625" style="75" customWidth="1"/>
    <col min="13825" max="13830" width="0" style="75" hidden="1" customWidth="1"/>
    <col min="13831" max="13831" width="17.5546875" style="75" bestFit="1" customWidth="1"/>
    <col min="13832" max="14073" width="8.6640625" style="75"/>
    <col min="14074" max="14074" width="9.5546875" style="75" customWidth="1"/>
    <col min="14075" max="14075" width="7" style="75" bestFit="1" customWidth="1"/>
    <col min="14076" max="14076" width="79" style="75" customWidth="1"/>
    <col min="14077" max="14077" width="18.44140625" style="75" customWidth="1"/>
    <col min="14078" max="14079" width="0" style="75" hidden="1" customWidth="1"/>
    <col min="14080" max="14080" width="11.44140625" style="75" customWidth="1"/>
    <col min="14081" max="14086" width="0" style="75" hidden="1" customWidth="1"/>
    <col min="14087" max="14087" width="17.5546875" style="75" bestFit="1" customWidth="1"/>
    <col min="14088" max="14329" width="8.6640625" style="75"/>
    <col min="14330" max="14330" width="9.5546875" style="75" customWidth="1"/>
    <col min="14331" max="14331" width="7" style="75" bestFit="1" customWidth="1"/>
    <col min="14332" max="14332" width="79" style="75" customWidth="1"/>
    <col min="14333" max="14333" width="18.44140625" style="75" customWidth="1"/>
    <col min="14334" max="14335" width="0" style="75" hidden="1" customWidth="1"/>
    <col min="14336" max="14336" width="11.44140625" style="75" customWidth="1"/>
    <col min="14337" max="14342" width="0" style="75" hidden="1" customWidth="1"/>
    <col min="14343" max="14343" width="17.5546875" style="75" bestFit="1" customWidth="1"/>
    <col min="14344" max="14585" width="8.6640625" style="75"/>
    <col min="14586" max="14586" width="9.5546875" style="75" customWidth="1"/>
    <col min="14587" max="14587" width="7" style="75" bestFit="1" customWidth="1"/>
    <col min="14588" max="14588" width="79" style="75" customWidth="1"/>
    <col min="14589" max="14589" width="18.44140625" style="75" customWidth="1"/>
    <col min="14590" max="14591" width="0" style="75" hidden="1" customWidth="1"/>
    <col min="14592" max="14592" width="11.44140625" style="75" customWidth="1"/>
    <col min="14593" max="14598" width="0" style="75" hidden="1" customWidth="1"/>
    <col min="14599" max="14599" width="17.5546875" style="75" bestFit="1" customWidth="1"/>
    <col min="14600" max="14841" width="8.6640625" style="75"/>
    <col min="14842" max="14842" width="9.5546875" style="75" customWidth="1"/>
    <col min="14843" max="14843" width="7" style="75" bestFit="1" customWidth="1"/>
    <col min="14844" max="14844" width="79" style="75" customWidth="1"/>
    <col min="14845" max="14845" width="18.44140625" style="75" customWidth="1"/>
    <col min="14846" max="14847" width="0" style="75" hidden="1" customWidth="1"/>
    <col min="14848" max="14848" width="11.44140625" style="75" customWidth="1"/>
    <col min="14849" max="14854" width="0" style="75" hidden="1" customWidth="1"/>
    <col min="14855" max="14855" width="17.5546875" style="75" bestFit="1" customWidth="1"/>
    <col min="14856" max="15097" width="8.6640625" style="75"/>
    <col min="15098" max="15098" width="9.5546875" style="75" customWidth="1"/>
    <col min="15099" max="15099" width="7" style="75" bestFit="1" customWidth="1"/>
    <col min="15100" max="15100" width="79" style="75" customWidth="1"/>
    <col min="15101" max="15101" width="18.44140625" style="75" customWidth="1"/>
    <col min="15102" max="15103" width="0" style="75" hidden="1" customWidth="1"/>
    <col min="15104" max="15104" width="11.44140625" style="75" customWidth="1"/>
    <col min="15105" max="15110" width="0" style="75" hidden="1" customWidth="1"/>
    <col min="15111" max="15111" width="17.5546875" style="75" bestFit="1" customWidth="1"/>
    <col min="15112" max="15353" width="8.6640625" style="75"/>
    <col min="15354" max="15354" width="9.5546875" style="75" customWidth="1"/>
    <col min="15355" max="15355" width="7" style="75" bestFit="1" customWidth="1"/>
    <col min="15356" max="15356" width="79" style="75" customWidth="1"/>
    <col min="15357" max="15357" width="18.44140625" style="75" customWidth="1"/>
    <col min="15358" max="15359" width="0" style="75" hidden="1" customWidth="1"/>
    <col min="15360" max="15360" width="11.44140625" style="75" customWidth="1"/>
    <col min="15361" max="15366" width="0" style="75" hidden="1" customWidth="1"/>
    <col min="15367" max="15367" width="17.5546875" style="75" bestFit="1" customWidth="1"/>
    <col min="15368" max="15609" width="8.6640625" style="75"/>
    <col min="15610" max="15610" width="9.5546875" style="75" customWidth="1"/>
    <col min="15611" max="15611" width="7" style="75" bestFit="1" customWidth="1"/>
    <col min="15612" max="15612" width="79" style="75" customWidth="1"/>
    <col min="15613" max="15613" width="18.44140625" style="75" customWidth="1"/>
    <col min="15614" max="15615" width="0" style="75" hidden="1" customWidth="1"/>
    <col min="15616" max="15616" width="11.44140625" style="75" customWidth="1"/>
    <col min="15617" max="15622" width="0" style="75" hidden="1" customWidth="1"/>
    <col min="15623" max="15623" width="17.5546875" style="75" bestFit="1" customWidth="1"/>
    <col min="15624" max="15865" width="8.6640625" style="75"/>
    <col min="15866" max="15866" width="9.5546875" style="75" customWidth="1"/>
    <col min="15867" max="15867" width="7" style="75" bestFit="1" customWidth="1"/>
    <col min="15868" max="15868" width="79" style="75" customWidth="1"/>
    <col min="15869" max="15869" width="18.44140625" style="75" customWidth="1"/>
    <col min="15870" max="15871" width="0" style="75" hidden="1" customWidth="1"/>
    <col min="15872" max="15872" width="11.44140625" style="75" customWidth="1"/>
    <col min="15873" max="15878" width="0" style="75" hidden="1" customWidth="1"/>
    <col min="15879" max="15879" width="17.5546875" style="75" bestFit="1" customWidth="1"/>
    <col min="15880" max="16121" width="8.6640625" style="75"/>
    <col min="16122" max="16122" width="9.5546875" style="75" customWidth="1"/>
    <col min="16123" max="16123" width="7" style="75" bestFit="1" customWidth="1"/>
    <col min="16124" max="16124" width="79" style="75" customWidth="1"/>
    <col min="16125" max="16125" width="18.44140625" style="75" customWidth="1"/>
    <col min="16126" max="16127" width="0" style="75" hidden="1" customWidth="1"/>
    <col min="16128" max="16128" width="11.44140625" style="75" customWidth="1"/>
    <col min="16129" max="16134" width="0" style="75" hidden="1" customWidth="1"/>
    <col min="16135" max="16135" width="17.5546875" style="75" bestFit="1" customWidth="1"/>
    <col min="16136" max="16384" width="8.6640625" style="75"/>
  </cols>
  <sheetData>
    <row r="1" spans="1:16" ht="18" customHeight="1" thickBot="1" x14ac:dyDescent="0.35">
      <c r="A1" s="1032" t="s">
        <v>0</v>
      </c>
      <c r="B1" s="1033"/>
      <c r="C1" s="1033"/>
      <c r="D1" s="1034"/>
      <c r="E1" s="1035" t="s">
        <v>1</v>
      </c>
      <c r="F1" s="1038" t="s">
        <v>2</v>
      </c>
      <c r="G1" s="1039"/>
      <c r="H1" s="1039"/>
      <c r="I1" s="1040"/>
      <c r="J1" s="1065" t="s">
        <v>3</v>
      </c>
      <c r="K1" s="1066"/>
      <c r="L1" s="1066"/>
      <c r="M1" s="1066"/>
      <c r="N1" s="1067"/>
      <c r="O1" s="1044" t="s">
        <v>4</v>
      </c>
      <c r="P1" s="1045"/>
    </row>
    <row r="2" spans="1:16" ht="14.85" customHeight="1" x14ac:dyDescent="0.3">
      <c r="A2" s="1048" t="s">
        <v>5</v>
      </c>
      <c r="B2" s="1049"/>
      <c r="C2" s="1049"/>
      <c r="D2" s="1050"/>
      <c r="E2" s="1036"/>
      <c r="F2" s="1051" t="s">
        <v>6</v>
      </c>
      <c r="G2" s="1052"/>
      <c r="H2" s="1052"/>
      <c r="I2" s="1053"/>
      <c r="J2" s="1068" t="s">
        <v>7</v>
      </c>
      <c r="K2" s="1068" t="s">
        <v>8</v>
      </c>
      <c r="L2" s="1068" t="s">
        <v>9</v>
      </c>
      <c r="M2" s="1060" t="s">
        <v>10</v>
      </c>
      <c r="N2" s="1060" t="s">
        <v>11</v>
      </c>
      <c r="O2" s="1046"/>
      <c r="P2" s="1047"/>
    </row>
    <row r="3" spans="1:16" ht="41.1" customHeight="1" thickBot="1" x14ac:dyDescent="0.35">
      <c r="A3" s="76" t="s">
        <v>12</v>
      </c>
      <c r="B3" s="77" t="s">
        <v>13</v>
      </c>
      <c r="C3" s="78" t="s">
        <v>14</v>
      </c>
      <c r="D3" s="76" t="s">
        <v>83</v>
      </c>
      <c r="E3" s="1037"/>
      <c r="F3" s="79" t="s">
        <v>16</v>
      </c>
      <c r="G3" s="80" t="s">
        <v>17</v>
      </c>
      <c r="H3" s="81" t="s">
        <v>18</v>
      </c>
      <c r="I3" s="81" t="s">
        <v>19</v>
      </c>
      <c r="J3" s="1069"/>
      <c r="K3" s="1069"/>
      <c r="L3" s="1069"/>
      <c r="M3" s="1061"/>
      <c r="N3" s="1061"/>
      <c r="O3" s="82" t="s">
        <v>20</v>
      </c>
      <c r="P3" s="82" t="s">
        <v>21</v>
      </c>
    </row>
    <row r="4" spans="1:16" ht="20.25" customHeight="1" x14ac:dyDescent="0.3">
      <c r="A4" s="144"/>
      <c r="B4" s="795"/>
      <c r="C4" s="780" t="s">
        <v>22</v>
      </c>
      <c r="D4" s="84"/>
      <c r="E4" s="85">
        <v>8000000</v>
      </c>
      <c r="F4" s="85">
        <v>0</v>
      </c>
      <c r="G4" s="85">
        <v>0</v>
      </c>
      <c r="H4" s="85">
        <v>0</v>
      </c>
      <c r="I4" s="85">
        <v>5117387.1100000003</v>
      </c>
      <c r="J4" s="85">
        <v>0</v>
      </c>
      <c r="K4" s="85">
        <v>0</v>
      </c>
      <c r="L4" s="85">
        <v>0</v>
      </c>
      <c r="M4" s="145">
        <v>0</v>
      </c>
      <c r="N4" s="145">
        <v>0</v>
      </c>
      <c r="O4" s="85">
        <v>0</v>
      </c>
      <c r="P4" s="85">
        <v>0</v>
      </c>
    </row>
    <row r="5" spans="1:16" ht="14.85" customHeight="1" x14ac:dyDescent="0.3">
      <c r="A5" s="144"/>
      <c r="B5" s="795"/>
      <c r="C5" s="796"/>
      <c r="D5" s="146"/>
      <c r="E5" s="147"/>
      <c r="F5" s="147"/>
      <c r="G5" s="147"/>
      <c r="H5" s="147"/>
      <c r="I5" s="147"/>
      <c r="J5" s="147"/>
      <c r="K5" s="147"/>
      <c r="L5" s="147"/>
      <c r="M5" s="148"/>
      <c r="N5" s="148"/>
      <c r="O5" s="147"/>
      <c r="P5" s="147"/>
    </row>
    <row r="6" spans="1:16" ht="23.25" customHeight="1" x14ac:dyDescent="0.3">
      <c r="A6" s="88" t="s">
        <v>23</v>
      </c>
      <c r="B6" s="781" t="s">
        <v>24</v>
      </c>
      <c r="C6" s="782" t="s">
        <v>25</v>
      </c>
      <c r="D6" s="89" t="s">
        <v>26</v>
      </c>
      <c r="E6" s="90">
        <v>82258086.900000006</v>
      </c>
      <c r="F6" s="90">
        <v>89285950.320000008</v>
      </c>
      <c r="G6" s="90">
        <v>0</v>
      </c>
      <c r="H6" s="90">
        <v>89285950.320000008</v>
      </c>
      <c r="I6" s="90">
        <v>-7027863.4200000018</v>
      </c>
      <c r="J6" s="90">
        <v>1788969.59</v>
      </c>
      <c r="K6" s="90">
        <v>1788969.59</v>
      </c>
      <c r="L6" s="90">
        <v>0</v>
      </c>
      <c r="M6" s="90">
        <v>0</v>
      </c>
      <c r="N6" s="90">
        <v>0</v>
      </c>
      <c r="O6" s="90">
        <v>91074919.910000011</v>
      </c>
      <c r="P6" s="90">
        <v>0</v>
      </c>
    </row>
    <row r="7" spans="1:16" ht="14.85" customHeight="1" x14ac:dyDescent="0.3">
      <c r="A7" s="92" t="s">
        <v>23</v>
      </c>
      <c r="B7" s="783" t="s">
        <v>29</v>
      </c>
      <c r="C7" s="784" t="s">
        <v>84</v>
      </c>
      <c r="D7" s="93" t="s">
        <v>85</v>
      </c>
      <c r="E7" s="94">
        <v>82258086.900000006</v>
      </c>
      <c r="F7" s="94">
        <v>89285950.320000008</v>
      </c>
      <c r="G7" s="94">
        <v>0</v>
      </c>
      <c r="H7" s="94">
        <v>89285950.320000008</v>
      </c>
      <c r="I7" s="94">
        <v>-7027863.4200000018</v>
      </c>
      <c r="J7" s="94">
        <v>1788969.59</v>
      </c>
      <c r="K7" s="94">
        <v>1788969.59</v>
      </c>
      <c r="L7" s="94">
        <v>0</v>
      </c>
      <c r="M7" s="94">
        <v>0</v>
      </c>
      <c r="N7" s="94">
        <v>0</v>
      </c>
      <c r="O7" s="94">
        <v>91074919.910000011</v>
      </c>
      <c r="P7" s="94">
        <v>0</v>
      </c>
    </row>
    <row r="8" spans="1:16" ht="14.85" customHeight="1" x14ac:dyDescent="0.3">
      <c r="A8" s="129" t="s">
        <v>23</v>
      </c>
      <c r="B8" s="791" t="s">
        <v>59</v>
      </c>
      <c r="C8" s="792" t="s">
        <v>86</v>
      </c>
      <c r="D8" s="149" t="s">
        <v>87</v>
      </c>
      <c r="E8" s="150">
        <v>82258086.900000006</v>
      </c>
      <c r="F8" s="150">
        <v>89285950.320000008</v>
      </c>
      <c r="G8" s="150">
        <v>0</v>
      </c>
      <c r="H8" s="150">
        <v>89285950.320000008</v>
      </c>
      <c r="I8" s="150">
        <v>-7027863.4200000018</v>
      </c>
      <c r="J8" s="150">
        <v>1788969.59</v>
      </c>
      <c r="K8" s="150">
        <v>1788969.59</v>
      </c>
      <c r="L8" s="150">
        <v>0</v>
      </c>
      <c r="M8" s="150">
        <v>0</v>
      </c>
      <c r="N8" s="150">
        <v>0</v>
      </c>
      <c r="O8" s="150">
        <v>91074919.910000011</v>
      </c>
      <c r="P8" s="150">
        <v>0</v>
      </c>
    </row>
    <row r="9" spans="1:16" ht="14.85" customHeight="1" x14ac:dyDescent="0.3">
      <c r="A9" s="171" t="s">
        <v>23</v>
      </c>
      <c r="B9" s="805" t="s">
        <v>90</v>
      </c>
      <c r="C9" s="172" t="s">
        <v>270</v>
      </c>
      <c r="D9" s="173" t="s">
        <v>271</v>
      </c>
      <c r="E9" s="154">
        <v>82258086.900000006</v>
      </c>
      <c r="F9" s="154">
        <v>89285950.320000008</v>
      </c>
      <c r="G9" s="154">
        <v>0</v>
      </c>
      <c r="H9" s="154">
        <v>89285950.320000008</v>
      </c>
      <c r="I9" s="154">
        <v>-7027863.4200000018</v>
      </c>
      <c r="J9" s="154">
        <v>1788969.59</v>
      </c>
      <c r="K9" s="154">
        <v>1788969.59</v>
      </c>
      <c r="L9" s="154">
        <v>0</v>
      </c>
      <c r="M9" s="154">
        <v>0</v>
      </c>
      <c r="N9" s="154">
        <v>0</v>
      </c>
      <c r="O9" s="154">
        <v>91074919.910000011</v>
      </c>
      <c r="P9" s="154">
        <v>0</v>
      </c>
    </row>
    <row r="10" spans="1:16" ht="18.75" customHeight="1" x14ac:dyDescent="0.3">
      <c r="A10" s="88" t="s">
        <v>23</v>
      </c>
      <c r="B10" s="781" t="s">
        <v>24</v>
      </c>
      <c r="C10" s="785" t="s">
        <v>27</v>
      </c>
      <c r="D10" s="89" t="s">
        <v>28</v>
      </c>
      <c r="E10" s="90">
        <v>0</v>
      </c>
      <c r="F10" s="90">
        <v>0</v>
      </c>
      <c r="G10" s="90">
        <v>0</v>
      </c>
      <c r="H10" s="90">
        <v>0</v>
      </c>
      <c r="I10" s="91">
        <v>0</v>
      </c>
      <c r="J10" s="90">
        <v>0</v>
      </c>
      <c r="K10" s="90">
        <v>0</v>
      </c>
      <c r="L10" s="90">
        <v>0</v>
      </c>
      <c r="M10" s="91">
        <v>0</v>
      </c>
      <c r="N10" s="91">
        <v>0</v>
      </c>
      <c r="O10" s="90">
        <v>0</v>
      </c>
      <c r="P10" s="90">
        <v>0</v>
      </c>
    </row>
    <row r="11" spans="1:16" ht="14.85" customHeight="1" x14ac:dyDescent="0.3">
      <c r="A11" s="92" t="s">
        <v>23</v>
      </c>
      <c r="B11" s="783" t="s">
        <v>29</v>
      </c>
      <c r="C11" s="784" t="s">
        <v>27</v>
      </c>
      <c r="D11" s="93" t="s">
        <v>30</v>
      </c>
      <c r="E11" s="94">
        <v>0</v>
      </c>
      <c r="F11" s="94">
        <v>0</v>
      </c>
      <c r="G11" s="94">
        <v>0</v>
      </c>
      <c r="H11" s="94">
        <v>0</v>
      </c>
      <c r="I11" s="95">
        <v>0</v>
      </c>
      <c r="J11" s="94">
        <v>0</v>
      </c>
      <c r="K11" s="94">
        <v>0</v>
      </c>
      <c r="L11" s="94">
        <v>0</v>
      </c>
      <c r="M11" s="95">
        <v>0</v>
      </c>
      <c r="N11" s="95">
        <v>0</v>
      </c>
      <c r="O11" s="94">
        <v>0</v>
      </c>
      <c r="P11" s="94">
        <v>0</v>
      </c>
    </row>
    <row r="12" spans="1:16" ht="14.85" customHeight="1" x14ac:dyDescent="0.3">
      <c r="A12" s="129" t="s">
        <v>23</v>
      </c>
      <c r="B12" s="791" t="s">
        <v>59</v>
      </c>
      <c r="C12" s="792" t="s">
        <v>88</v>
      </c>
      <c r="D12" s="149" t="s">
        <v>89</v>
      </c>
      <c r="E12" s="150">
        <v>0</v>
      </c>
      <c r="F12" s="150">
        <v>0</v>
      </c>
      <c r="G12" s="150">
        <v>0</v>
      </c>
      <c r="H12" s="150">
        <v>0</v>
      </c>
      <c r="I12" s="151">
        <v>0</v>
      </c>
      <c r="J12" s="150">
        <v>0</v>
      </c>
      <c r="K12" s="150">
        <v>0</v>
      </c>
      <c r="L12" s="150">
        <v>0</v>
      </c>
      <c r="M12" s="151">
        <v>0</v>
      </c>
      <c r="N12" s="151">
        <v>0</v>
      </c>
      <c r="O12" s="150">
        <v>0</v>
      </c>
      <c r="P12" s="150">
        <v>0</v>
      </c>
    </row>
    <row r="13" spans="1:16" ht="14.85" customHeight="1" x14ac:dyDescent="0.3">
      <c r="A13" s="152" t="s">
        <v>23</v>
      </c>
      <c r="B13" s="797" t="s">
        <v>90</v>
      </c>
      <c r="C13" s="798" t="s">
        <v>91</v>
      </c>
      <c r="D13" s="153" t="s">
        <v>92</v>
      </c>
      <c r="E13" s="154">
        <v>0</v>
      </c>
      <c r="F13" s="154">
        <v>0</v>
      </c>
      <c r="G13" s="154">
        <v>0</v>
      </c>
      <c r="H13" s="154">
        <v>0</v>
      </c>
      <c r="I13" s="155">
        <v>0</v>
      </c>
      <c r="J13" s="154">
        <v>0</v>
      </c>
      <c r="K13" s="154">
        <v>0</v>
      </c>
      <c r="L13" s="154">
        <v>0</v>
      </c>
      <c r="M13" s="155">
        <v>0</v>
      </c>
      <c r="N13" s="155">
        <v>0</v>
      </c>
      <c r="O13" s="154">
        <v>0</v>
      </c>
      <c r="P13" s="154">
        <v>0</v>
      </c>
    </row>
    <row r="14" spans="1:16" ht="14.85" hidden="1" customHeight="1" x14ac:dyDescent="0.3">
      <c r="A14" s="129" t="s">
        <v>23</v>
      </c>
      <c r="B14" s="791" t="s">
        <v>59</v>
      </c>
      <c r="C14" s="792" t="s">
        <v>272</v>
      </c>
      <c r="D14" s="149" t="s">
        <v>273</v>
      </c>
      <c r="E14" s="150">
        <v>0</v>
      </c>
      <c r="F14" s="150">
        <v>0</v>
      </c>
      <c r="G14" s="150">
        <v>0</v>
      </c>
      <c r="H14" s="150">
        <v>0</v>
      </c>
      <c r="I14" s="151">
        <v>0</v>
      </c>
      <c r="J14" s="150">
        <v>0</v>
      </c>
      <c r="K14" s="150">
        <v>0</v>
      </c>
      <c r="L14" s="150">
        <v>0</v>
      </c>
      <c r="M14" s="151">
        <v>0</v>
      </c>
      <c r="N14" s="151">
        <v>0</v>
      </c>
      <c r="O14" s="150">
        <v>0</v>
      </c>
      <c r="P14" s="150">
        <v>0</v>
      </c>
    </row>
    <row r="15" spans="1:16" ht="14.85" hidden="1" customHeight="1" x14ac:dyDescent="0.3">
      <c r="A15" s="159" t="s">
        <v>23</v>
      </c>
      <c r="B15" s="799" t="s">
        <v>90</v>
      </c>
      <c r="C15" s="798" t="s">
        <v>274</v>
      </c>
      <c r="D15" s="160" t="s">
        <v>275</v>
      </c>
      <c r="E15" s="154">
        <v>0</v>
      </c>
      <c r="F15" s="154">
        <v>0</v>
      </c>
      <c r="G15" s="154">
        <v>0</v>
      </c>
      <c r="H15" s="154">
        <v>0</v>
      </c>
      <c r="I15" s="155">
        <v>0</v>
      </c>
      <c r="J15" s="154">
        <v>0</v>
      </c>
      <c r="K15" s="154">
        <v>0</v>
      </c>
      <c r="L15" s="154">
        <v>0</v>
      </c>
      <c r="M15" s="155">
        <v>0</v>
      </c>
      <c r="N15" s="155">
        <v>0</v>
      </c>
      <c r="O15" s="154">
        <v>0</v>
      </c>
      <c r="P15" s="154">
        <v>0</v>
      </c>
    </row>
    <row r="16" spans="1:16" ht="19.350000000000001" customHeight="1" x14ac:dyDescent="0.3">
      <c r="A16" s="88" t="s">
        <v>23</v>
      </c>
      <c r="B16" s="781" t="s">
        <v>24</v>
      </c>
      <c r="C16" s="786" t="s">
        <v>31</v>
      </c>
      <c r="D16" s="96" t="s">
        <v>32</v>
      </c>
      <c r="E16" s="97">
        <v>55066000</v>
      </c>
      <c r="F16" s="97">
        <v>55127477.150000006</v>
      </c>
      <c r="G16" s="97">
        <v>1463.5</v>
      </c>
      <c r="H16" s="97">
        <v>55128940.650000006</v>
      </c>
      <c r="I16" s="98">
        <v>-62940.650000001187</v>
      </c>
      <c r="J16" s="97">
        <v>354792.26</v>
      </c>
      <c r="K16" s="97">
        <v>934.4</v>
      </c>
      <c r="L16" s="97">
        <v>353857.86</v>
      </c>
      <c r="M16" s="98">
        <v>0</v>
      </c>
      <c r="N16" s="98">
        <v>353857.86</v>
      </c>
      <c r="O16" s="97">
        <v>55128411.550000004</v>
      </c>
      <c r="P16" s="97">
        <v>355321.36</v>
      </c>
    </row>
    <row r="17" spans="1:18" ht="14.85" customHeight="1" x14ac:dyDescent="0.3">
      <c r="A17" s="92" t="s">
        <v>23</v>
      </c>
      <c r="B17" s="783" t="s">
        <v>29</v>
      </c>
      <c r="C17" s="784" t="s">
        <v>33</v>
      </c>
      <c r="D17" s="93" t="s">
        <v>34</v>
      </c>
      <c r="E17" s="99">
        <v>6000</v>
      </c>
      <c r="F17" s="99">
        <v>7009.59</v>
      </c>
      <c r="G17" s="99">
        <v>1463.5</v>
      </c>
      <c r="H17" s="99">
        <v>8473.09</v>
      </c>
      <c r="I17" s="100">
        <v>-2473.0899999999997</v>
      </c>
      <c r="J17" s="99">
        <v>934.4</v>
      </c>
      <c r="K17" s="99">
        <v>934.4</v>
      </c>
      <c r="L17" s="99">
        <v>0</v>
      </c>
      <c r="M17" s="100">
        <v>0</v>
      </c>
      <c r="N17" s="100">
        <v>0</v>
      </c>
      <c r="O17" s="99">
        <v>7943.99</v>
      </c>
      <c r="P17" s="99">
        <v>1463.5</v>
      </c>
    </row>
    <row r="18" spans="1:18" ht="14.85" customHeight="1" x14ac:dyDescent="0.3">
      <c r="A18" s="129" t="s">
        <v>23</v>
      </c>
      <c r="B18" s="791" t="s">
        <v>59</v>
      </c>
      <c r="C18" s="792" t="s">
        <v>93</v>
      </c>
      <c r="D18" s="149" t="s">
        <v>94</v>
      </c>
      <c r="E18" s="156">
        <v>6000</v>
      </c>
      <c r="F18" s="156">
        <v>7009.59</v>
      </c>
      <c r="G18" s="156">
        <v>1463.5</v>
      </c>
      <c r="H18" s="156">
        <v>8473.09</v>
      </c>
      <c r="I18" s="156">
        <v>-2473.0899999999997</v>
      </c>
      <c r="J18" s="156">
        <v>934.4</v>
      </c>
      <c r="K18" s="156">
        <v>934.4</v>
      </c>
      <c r="L18" s="156">
        <v>0</v>
      </c>
      <c r="M18" s="156">
        <v>0</v>
      </c>
      <c r="N18" s="156">
        <v>0</v>
      </c>
      <c r="O18" s="156">
        <v>7943.99</v>
      </c>
      <c r="P18" s="156">
        <v>1463.5</v>
      </c>
    </row>
    <row r="19" spans="1:18" ht="14.85" customHeight="1" x14ac:dyDescent="0.3">
      <c r="A19" s="159" t="s">
        <v>23</v>
      </c>
      <c r="B19" s="799" t="s">
        <v>90</v>
      </c>
      <c r="C19" s="806" t="s">
        <v>276</v>
      </c>
      <c r="D19" s="174" t="s">
        <v>277</v>
      </c>
      <c r="E19" s="175">
        <v>900</v>
      </c>
      <c r="F19" s="175">
        <v>0</v>
      </c>
      <c r="G19" s="175">
        <v>814.73</v>
      </c>
      <c r="H19" s="175">
        <v>814.73</v>
      </c>
      <c r="I19" s="175">
        <v>85.269999999999982</v>
      </c>
      <c r="J19" s="175">
        <v>272.02999999999997</v>
      </c>
      <c r="K19" s="175">
        <v>272.02999999999997</v>
      </c>
      <c r="L19" s="175">
        <v>0</v>
      </c>
      <c r="M19" s="175">
        <v>0</v>
      </c>
      <c r="N19" s="175">
        <v>0</v>
      </c>
      <c r="O19" s="175">
        <v>272.02999999999997</v>
      </c>
      <c r="P19" s="175">
        <v>814.73</v>
      </c>
    </row>
    <row r="20" spans="1:18" ht="14.85" customHeight="1" x14ac:dyDescent="0.3">
      <c r="C20" s="798" t="s">
        <v>278</v>
      </c>
      <c r="D20" s="160" t="s">
        <v>279</v>
      </c>
      <c r="E20" s="154">
        <v>100</v>
      </c>
      <c r="F20" s="154">
        <v>1535.19</v>
      </c>
      <c r="G20" s="154">
        <v>648.77</v>
      </c>
      <c r="H20" s="154">
        <v>2183.96</v>
      </c>
      <c r="I20" s="155">
        <v>-2083.96</v>
      </c>
      <c r="J20" s="154">
        <v>662.37</v>
      </c>
      <c r="K20" s="154">
        <v>662.37</v>
      </c>
      <c r="L20" s="154">
        <v>0</v>
      </c>
      <c r="M20" s="155">
        <v>0</v>
      </c>
      <c r="N20" s="155">
        <v>0</v>
      </c>
      <c r="O20" s="154">
        <v>2197.56</v>
      </c>
      <c r="P20" s="154">
        <v>648.77</v>
      </c>
    </row>
    <row r="21" spans="1:18" ht="14.85" customHeight="1" x14ac:dyDescent="0.3">
      <c r="A21" s="159" t="s">
        <v>23</v>
      </c>
      <c r="B21" s="799" t="s">
        <v>90</v>
      </c>
      <c r="C21" s="798" t="s">
        <v>280</v>
      </c>
      <c r="D21" s="160" t="s">
        <v>281</v>
      </c>
      <c r="E21" s="162">
        <v>5000</v>
      </c>
      <c r="F21" s="162">
        <v>5474.4</v>
      </c>
      <c r="G21" s="162">
        <v>0</v>
      </c>
      <c r="H21" s="162">
        <v>5474.4</v>
      </c>
      <c r="I21" s="162">
        <v>-474.39999999999964</v>
      </c>
      <c r="J21" s="162">
        <v>0</v>
      </c>
      <c r="K21" s="162">
        <v>0</v>
      </c>
      <c r="L21" s="162">
        <v>0</v>
      </c>
      <c r="M21" s="162">
        <v>0</v>
      </c>
      <c r="N21" s="162">
        <v>0</v>
      </c>
      <c r="O21" s="162">
        <v>5474.4</v>
      </c>
      <c r="P21" s="162">
        <v>0</v>
      </c>
    </row>
    <row r="22" spans="1:18" ht="14.85" customHeight="1" x14ac:dyDescent="0.3">
      <c r="A22" s="92" t="s">
        <v>23</v>
      </c>
      <c r="B22" s="783" t="s">
        <v>29</v>
      </c>
      <c r="C22" s="784" t="s">
        <v>35</v>
      </c>
      <c r="D22" s="93" t="s">
        <v>36</v>
      </c>
      <c r="E22" s="99">
        <v>55060000</v>
      </c>
      <c r="F22" s="99">
        <v>55120467.560000002</v>
      </c>
      <c r="G22" s="99">
        <v>0</v>
      </c>
      <c r="H22" s="99">
        <v>55120467.560000002</v>
      </c>
      <c r="I22" s="100">
        <v>-60467.560000001191</v>
      </c>
      <c r="J22" s="99">
        <v>353857.86</v>
      </c>
      <c r="K22" s="99">
        <v>0</v>
      </c>
      <c r="L22" s="99">
        <v>353857.86</v>
      </c>
      <c r="M22" s="100">
        <v>0</v>
      </c>
      <c r="N22" s="100">
        <v>353857.86</v>
      </c>
      <c r="O22" s="99">
        <v>55120467.560000002</v>
      </c>
      <c r="P22" s="99">
        <v>353857.86</v>
      </c>
      <c r="R22" s="135"/>
    </row>
    <row r="23" spans="1:18" ht="14.85" customHeight="1" x14ac:dyDescent="0.3">
      <c r="A23" s="129" t="s">
        <v>23</v>
      </c>
      <c r="B23" s="791" t="s">
        <v>59</v>
      </c>
      <c r="C23" s="792" t="s">
        <v>95</v>
      </c>
      <c r="D23" s="149" t="s">
        <v>96</v>
      </c>
      <c r="E23" s="156">
        <v>55060000</v>
      </c>
      <c r="F23" s="156">
        <v>55120467.560000002</v>
      </c>
      <c r="G23" s="156">
        <v>0</v>
      </c>
      <c r="H23" s="156">
        <v>55120467.560000002</v>
      </c>
      <c r="I23" s="161">
        <v>-60467.560000001191</v>
      </c>
      <c r="J23" s="156">
        <v>0</v>
      </c>
      <c r="K23" s="156">
        <v>0</v>
      </c>
      <c r="L23" s="156">
        <v>0</v>
      </c>
      <c r="M23" s="161">
        <v>0</v>
      </c>
      <c r="N23" s="161">
        <v>0</v>
      </c>
      <c r="O23" s="156">
        <v>55120467.560000002</v>
      </c>
      <c r="P23" s="156">
        <v>0</v>
      </c>
    </row>
    <row r="24" spans="1:18" ht="14.85" customHeight="1" x14ac:dyDescent="0.3">
      <c r="A24" s="176" t="s">
        <v>23</v>
      </c>
      <c r="B24" s="807" t="s">
        <v>90</v>
      </c>
      <c r="C24" s="798" t="s">
        <v>282</v>
      </c>
      <c r="D24" s="174" t="s">
        <v>283</v>
      </c>
      <c r="E24" s="154">
        <v>0</v>
      </c>
      <c r="F24" s="154">
        <v>47475.59</v>
      </c>
      <c r="G24" s="154">
        <v>0</v>
      </c>
      <c r="H24" s="154">
        <v>47475.59</v>
      </c>
      <c r="I24" s="155">
        <v>-47475.59</v>
      </c>
      <c r="J24" s="154">
        <v>0</v>
      </c>
      <c r="K24" s="154">
        <v>0</v>
      </c>
      <c r="L24" s="154">
        <v>0</v>
      </c>
      <c r="M24" s="155">
        <v>0</v>
      </c>
      <c r="N24" s="155">
        <v>0</v>
      </c>
      <c r="O24" s="154">
        <v>47475.59</v>
      </c>
      <c r="P24" s="154">
        <v>0</v>
      </c>
    </row>
    <row r="25" spans="1:18" ht="14.85" customHeight="1" x14ac:dyDescent="0.3">
      <c r="A25" s="176" t="s">
        <v>23</v>
      </c>
      <c r="B25" s="807" t="s">
        <v>90</v>
      </c>
      <c r="C25" s="798" t="s">
        <v>284</v>
      </c>
      <c r="D25" s="174" t="s">
        <v>285</v>
      </c>
      <c r="E25" s="154">
        <v>55060000</v>
      </c>
      <c r="F25" s="154">
        <v>55072991.969999999</v>
      </c>
      <c r="G25" s="154">
        <v>0</v>
      </c>
      <c r="H25" s="154">
        <v>55072991.969999999</v>
      </c>
      <c r="I25" s="154">
        <v>-12991.970000001194</v>
      </c>
      <c r="J25" s="154">
        <v>0</v>
      </c>
      <c r="K25" s="154">
        <v>0</v>
      </c>
      <c r="L25" s="154">
        <v>0</v>
      </c>
      <c r="M25" s="154">
        <v>0</v>
      </c>
      <c r="N25" s="154">
        <v>0</v>
      </c>
      <c r="O25" s="154">
        <v>55072991.969999999</v>
      </c>
      <c r="P25" s="154">
        <v>0</v>
      </c>
    </row>
    <row r="26" spans="1:18" ht="14.85" customHeight="1" x14ac:dyDescent="0.3">
      <c r="A26" s="129" t="s">
        <v>23</v>
      </c>
      <c r="B26" s="791" t="s">
        <v>59</v>
      </c>
      <c r="C26" s="792" t="s">
        <v>97</v>
      </c>
      <c r="D26" s="149" t="s">
        <v>98</v>
      </c>
      <c r="E26" s="157">
        <v>0</v>
      </c>
      <c r="F26" s="157">
        <v>0</v>
      </c>
      <c r="G26" s="157">
        <v>0</v>
      </c>
      <c r="H26" s="157">
        <v>0</v>
      </c>
      <c r="I26" s="158">
        <v>0</v>
      </c>
      <c r="J26" s="157">
        <v>353857.86</v>
      </c>
      <c r="K26" s="157">
        <v>0</v>
      </c>
      <c r="L26" s="157">
        <v>353857.86</v>
      </c>
      <c r="M26" s="158">
        <v>0</v>
      </c>
      <c r="N26" s="158">
        <v>353857.86</v>
      </c>
      <c r="O26" s="157">
        <v>0</v>
      </c>
      <c r="P26" s="157">
        <v>353857.86</v>
      </c>
    </row>
    <row r="27" spans="1:18" ht="14.85" customHeight="1" x14ac:dyDescent="0.3">
      <c r="A27" s="159" t="s">
        <v>23</v>
      </c>
      <c r="B27" s="799" t="s">
        <v>90</v>
      </c>
      <c r="C27" s="798" t="s">
        <v>97</v>
      </c>
      <c r="D27" s="160" t="s">
        <v>99</v>
      </c>
      <c r="E27" s="154">
        <v>0</v>
      </c>
      <c r="F27" s="154">
        <v>0</v>
      </c>
      <c r="G27" s="154">
        <v>0</v>
      </c>
      <c r="H27" s="154">
        <v>0</v>
      </c>
      <c r="I27" s="155">
        <v>0</v>
      </c>
      <c r="J27" s="154">
        <v>353857.86</v>
      </c>
      <c r="K27" s="154">
        <v>0</v>
      </c>
      <c r="L27" s="154">
        <v>353857.86</v>
      </c>
      <c r="M27" s="155">
        <v>0</v>
      </c>
      <c r="N27" s="155">
        <v>353857.86</v>
      </c>
      <c r="O27" s="154">
        <v>0</v>
      </c>
      <c r="P27" s="154">
        <v>353857.86</v>
      </c>
    </row>
    <row r="28" spans="1:18" ht="14.85" customHeight="1" x14ac:dyDescent="0.3">
      <c r="A28" s="88" t="s">
        <v>23</v>
      </c>
      <c r="B28" s="787" t="s">
        <v>24</v>
      </c>
      <c r="C28" s="785" t="s">
        <v>37</v>
      </c>
      <c r="D28" s="89" t="s">
        <v>38</v>
      </c>
      <c r="E28" s="90">
        <v>18930000</v>
      </c>
      <c r="F28" s="90">
        <v>18521011.449999999</v>
      </c>
      <c r="G28" s="90">
        <v>35133.629999999997</v>
      </c>
      <c r="H28" s="90">
        <v>18556145.079999998</v>
      </c>
      <c r="I28" s="91">
        <v>373854.91999999969</v>
      </c>
      <c r="J28" s="90">
        <v>22177.29</v>
      </c>
      <c r="K28" s="90">
        <v>1149.81</v>
      </c>
      <c r="L28" s="90">
        <v>21027.48</v>
      </c>
      <c r="M28" s="91">
        <v>-21027.48</v>
      </c>
      <c r="N28" s="91">
        <v>0</v>
      </c>
      <c r="O28" s="90">
        <v>18522161.260000002</v>
      </c>
      <c r="P28" s="90">
        <v>35133.629999999997</v>
      </c>
    </row>
    <row r="29" spans="1:18" ht="14.85" customHeight="1" x14ac:dyDescent="0.3">
      <c r="A29" s="92" t="s">
        <v>23</v>
      </c>
      <c r="B29" s="788" t="s">
        <v>29</v>
      </c>
      <c r="C29" s="784" t="s">
        <v>39</v>
      </c>
      <c r="D29" s="93" t="s">
        <v>40</v>
      </c>
      <c r="E29" s="99">
        <v>18930000</v>
      </c>
      <c r="F29" s="99">
        <v>18521011.449999999</v>
      </c>
      <c r="G29" s="99">
        <v>35133.629999999997</v>
      </c>
      <c r="H29" s="99">
        <v>18556145.079999998</v>
      </c>
      <c r="I29" s="100">
        <v>373854.91999999969</v>
      </c>
      <c r="J29" s="99">
        <v>22177.29</v>
      </c>
      <c r="K29" s="99">
        <v>1149.81</v>
      </c>
      <c r="L29" s="99">
        <v>21027.48</v>
      </c>
      <c r="M29" s="100">
        <v>-21027.48</v>
      </c>
      <c r="N29" s="100">
        <v>0</v>
      </c>
      <c r="O29" s="99">
        <v>18522161.260000002</v>
      </c>
      <c r="P29" s="99">
        <v>35133.629999999997</v>
      </c>
    </row>
    <row r="30" spans="1:18" ht="14.85" customHeight="1" x14ac:dyDescent="0.3">
      <c r="A30" s="129" t="s">
        <v>23</v>
      </c>
      <c r="B30" s="800" t="s">
        <v>59</v>
      </c>
      <c r="C30" s="792" t="s">
        <v>100</v>
      </c>
      <c r="D30" s="149" t="s">
        <v>101</v>
      </c>
      <c r="E30" s="156">
        <v>3010000</v>
      </c>
      <c r="F30" s="156">
        <v>2069173.46</v>
      </c>
      <c r="G30" s="156">
        <v>4673.6099999999997</v>
      </c>
      <c r="H30" s="156">
        <v>2073847.0699999998</v>
      </c>
      <c r="I30" s="161">
        <v>936152.93000000017</v>
      </c>
      <c r="J30" s="156">
        <v>2798.47</v>
      </c>
      <c r="K30" s="156">
        <v>1149.81</v>
      </c>
      <c r="L30" s="156">
        <v>1648.6599999999999</v>
      </c>
      <c r="M30" s="161">
        <v>-1648.6599999999999</v>
      </c>
      <c r="N30" s="161">
        <v>0</v>
      </c>
      <c r="O30" s="156">
        <v>2070323.27</v>
      </c>
      <c r="P30" s="156">
        <v>4673.6099999999997</v>
      </c>
    </row>
    <row r="31" spans="1:18" ht="14.85" customHeight="1" x14ac:dyDescent="0.3">
      <c r="A31" s="152" t="s">
        <v>23</v>
      </c>
      <c r="B31" s="801" t="s">
        <v>90</v>
      </c>
      <c r="C31" s="798" t="s">
        <v>102</v>
      </c>
      <c r="D31" s="153" t="s">
        <v>103</v>
      </c>
      <c r="E31" s="154">
        <v>2500000</v>
      </c>
      <c r="F31" s="154">
        <v>1927022.4</v>
      </c>
      <c r="G31" s="154">
        <v>0</v>
      </c>
      <c r="H31" s="154">
        <v>1927022.4</v>
      </c>
      <c r="I31" s="155">
        <v>572977.60000000009</v>
      </c>
      <c r="J31" s="154">
        <v>0</v>
      </c>
      <c r="K31" s="154">
        <v>0</v>
      </c>
      <c r="L31" s="154">
        <v>0</v>
      </c>
      <c r="M31" s="155">
        <v>0</v>
      </c>
      <c r="N31" s="155">
        <v>0</v>
      </c>
      <c r="O31" s="154">
        <v>1927022.4</v>
      </c>
      <c r="P31" s="154">
        <v>0</v>
      </c>
    </row>
    <row r="32" spans="1:18" ht="14.85" customHeight="1" x14ac:dyDescent="0.3">
      <c r="A32" s="152" t="s">
        <v>23</v>
      </c>
      <c r="B32" s="801" t="s">
        <v>90</v>
      </c>
      <c r="C32" s="798" t="s">
        <v>104</v>
      </c>
      <c r="D32" s="153" t="s">
        <v>105</v>
      </c>
      <c r="E32" s="154">
        <v>510000</v>
      </c>
      <c r="F32" s="154">
        <v>142151.06</v>
      </c>
      <c r="G32" s="154">
        <v>4673.6099999999997</v>
      </c>
      <c r="H32" s="154">
        <v>146824.66999999998</v>
      </c>
      <c r="I32" s="155">
        <v>363175.33</v>
      </c>
      <c r="J32" s="154">
        <v>2798.47</v>
      </c>
      <c r="K32" s="154">
        <v>1149.81</v>
      </c>
      <c r="L32" s="154">
        <v>1648.6599999999999</v>
      </c>
      <c r="M32" s="155">
        <v>-1648.6599999999999</v>
      </c>
      <c r="N32" s="155">
        <v>0</v>
      </c>
      <c r="O32" s="154">
        <v>143300.87</v>
      </c>
      <c r="P32" s="154">
        <v>4673.6099999999997</v>
      </c>
    </row>
    <row r="33" spans="1:16" ht="14.85" customHeight="1" x14ac:dyDescent="0.3">
      <c r="A33" s="129" t="s">
        <v>23</v>
      </c>
      <c r="B33" s="800" t="s">
        <v>59</v>
      </c>
      <c r="C33" s="792" t="s">
        <v>106</v>
      </c>
      <c r="D33" s="149" t="s">
        <v>107</v>
      </c>
      <c r="E33" s="156">
        <v>15450000</v>
      </c>
      <c r="F33" s="156">
        <v>15736365.99</v>
      </c>
      <c r="G33" s="156">
        <v>30460.02</v>
      </c>
      <c r="H33" s="156">
        <v>15766826.01</v>
      </c>
      <c r="I33" s="161">
        <v>-316826.01000000047</v>
      </c>
      <c r="J33" s="156">
        <v>19378.82</v>
      </c>
      <c r="K33" s="156">
        <v>0</v>
      </c>
      <c r="L33" s="156">
        <v>19378.82</v>
      </c>
      <c r="M33" s="161">
        <v>-19378.82</v>
      </c>
      <c r="N33" s="161">
        <v>0</v>
      </c>
      <c r="O33" s="156">
        <v>15736365.99</v>
      </c>
      <c r="P33" s="156">
        <v>30460.019999999997</v>
      </c>
    </row>
    <row r="34" spans="1:16" ht="14.85" customHeight="1" x14ac:dyDescent="0.3">
      <c r="A34" s="152" t="s">
        <v>23</v>
      </c>
      <c r="B34" s="801" t="s">
        <v>90</v>
      </c>
      <c r="C34" s="798" t="s">
        <v>108</v>
      </c>
      <c r="D34" s="153" t="s">
        <v>109</v>
      </c>
      <c r="E34" s="154">
        <v>11300000</v>
      </c>
      <c r="F34" s="154">
        <v>12174822.550000001</v>
      </c>
      <c r="G34" s="154">
        <v>30460.02</v>
      </c>
      <c r="H34" s="154">
        <v>12205282.57</v>
      </c>
      <c r="I34" s="155">
        <v>-905282.5700000003</v>
      </c>
      <c r="J34" s="154">
        <v>19378.82</v>
      </c>
      <c r="K34" s="154">
        <v>0</v>
      </c>
      <c r="L34" s="154">
        <v>19378.82</v>
      </c>
      <c r="M34" s="155">
        <v>-19378.82</v>
      </c>
      <c r="N34" s="155">
        <v>0</v>
      </c>
      <c r="O34" s="154">
        <v>12174822.550000001</v>
      </c>
      <c r="P34" s="154">
        <v>30460.019999999997</v>
      </c>
    </row>
    <row r="35" spans="1:16" ht="14.85" customHeight="1" x14ac:dyDescent="0.3">
      <c r="A35" s="152" t="s">
        <v>23</v>
      </c>
      <c r="B35" s="801" t="s">
        <v>90</v>
      </c>
      <c r="C35" s="798" t="s">
        <v>110</v>
      </c>
      <c r="D35" s="153" t="s">
        <v>111</v>
      </c>
      <c r="E35" s="154">
        <v>3650000</v>
      </c>
      <c r="F35" s="154">
        <v>3076575.41</v>
      </c>
      <c r="G35" s="154">
        <v>0</v>
      </c>
      <c r="H35" s="154">
        <v>3076575.41</v>
      </c>
      <c r="I35" s="155">
        <v>573424.58999999985</v>
      </c>
      <c r="J35" s="154">
        <v>0</v>
      </c>
      <c r="K35" s="154">
        <v>0</v>
      </c>
      <c r="L35" s="154">
        <v>0</v>
      </c>
      <c r="M35" s="155">
        <v>0</v>
      </c>
      <c r="N35" s="155">
        <v>0</v>
      </c>
      <c r="O35" s="154">
        <v>3076575.41</v>
      </c>
      <c r="P35" s="154">
        <v>0</v>
      </c>
    </row>
    <row r="36" spans="1:16" ht="14.85" customHeight="1" x14ac:dyDescent="0.3">
      <c r="A36" s="152" t="s">
        <v>23</v>
      </c>
      <c r="B36" s="801" t="s">
        <v>90</v>
      </c>
      <c r="C36" s="798" t="s">
        <v>112</v>
      </c>
      <c r="D36" s="153" t="s">
        <v>113</v>
      </c>
      <c r="E36" s="154">
        <v>500000</v>
      </c>
      <c r="F36" s="154">
        <v>484968.03</v>
      </c>
      <c r="G36" s="154">
        <v>0</v>
      </c>
      <c r="H36" s="154">
        <v>484968.03</v>
      </c>
      <c r="I36" s="155">
        <v>15031.969999999972</v>
      </c>
      <c r="J36" s="154">
        <v>0</v>
      </c>
      <c r="K36" s="154">
        <v>0</v>
      </c>
      <c r="L36" s="154">
        <v>0</v>
      </c>
      <c r="M36" s="155">
        <v>0</v>
      </c>
      <c r="N36" s="155">
        <v>0</v>
      </c>
      <c r="O36" s="154">
        <v>484968.03</v>
      </c>
      <c r="P36" s="154">
        <v>0</v>
      </c>
    </row>
    <row r="37" spans="1:16" ht="14.85" customHeight="1" x14ac:dyDescent="0.3">
      <c r="A37" s="129" t="s">
        <v>23</v>
      </c>
      <c r="B37" s="800" t="s">
        <v>59</v>
      </c>
      <c r="C37" s="792" t="s">
        <v>114</v>
      </c>
      <c r="D37" s="149" t="s">
        <v>115</v>
      </c>
      <c r="E37" s="156">
        <v>180000</v>
      </c>
      <c r="F37" s="156">
        <v>68385</v>
      </c>
      <c r="G37" s="156">
        <v>0</v>
      </c>
      <c r="H37" s="156">
        <v>68385</v>
      </c>
      <c r="I37" s="161">
        <v>111615</v>
      </c>
      <c r="J37" s="156">
        <v>0</v>
      </c>
      <c r="K37" s="156">
        <v>0</v>
      </c>
      <c r="L37" s="156">
        <v>0</v>
      </c>
      <c r="M37" s="161">
        <v>0</v>
      </c>
      <c r="N37" s="161">
        <v>0</v>
      </c>
      <c r="O37" s="156">
        <v>68385</v>
      </c>
      <c r="P37" s="156">
        <v>0</v>
      </c>
    </row>
    <row r="38" spans="1:16" ht="14.85" customHeight="1" x14ac:dyDescent="0.3">
      <c r="A38" s="152" t="s">
        <v>23</v>
      </c>
      <c r="B38" s="801" t="s">
        <v>90</v>
      </c>
      <c r="C38" s="798" t="s">
        <v>116</v>
      </c>
      <c r="D38" s="153" t="s">
        <v>117</v>
      </c>
      <c r="E38" s="154">
        <v>100000</v>
      </c>
      <c r="F38" s="154">
        <v>68385</v>
      </c>
      <c r="G38" s="154">
        <v>0</v>
      </c>
      <c r="H38" s="154">
        <v>68385</v>
      </c>
      <c r="I38" s="155">
        <v>31615</v>
      </c>
      <c r="J38" s="154">
        <v>0</v>
      </c>
      <c r="K38" s="154">
        <v>0</v>
      </c>
      <c r="L38" s="154">
        <v>0</v>
      </c>
      <c r="M38" s="155">
        <v>0</v>
      </c>
      <c r="N38" s="155">
        <v>0</v>
      </c>
      <c r="O38" s="154">
        <v>68385</v>
      </c>
      <c r="P38" s="154">
        <v>0</v>
      </c>
    </row>
    <row r="39" spans="1:16" ht="14.85" customHeight="1" x14ac:dyDescent="0.3">
      <c r="A39" s="152" t="s">
        <v>23</v>
      </c>
      <c r="B39" s="801" t="s">
        <v>90</v>
      </c>
      <c r="C39" s="798" t="s">
        <v>118</v>
      </c>
      <c r="D39" s="153" t="s">
        <v>119</v>
      </c>
      <c r="E39" s="154">
        <v>80000</v>
      </c>
      <c r="F39" s="154">
        <v>0</v>
      </c>
      <c r="G39" s="154">
        <v>0</v>
      </c>
      <c r="H39" s="154">
        <v>0</v>
      </c>
      <c r="I39" s="155">
        <v>80000</v>
      </c>
      <c r="J39" s="154">
        <v>0</v>
      </c>
      <c r="K39" s="154">
        <v>0</v>
      </c>
      <c r="L39" s="154">
        <v>0</v>
      </c>
      <c r="M39" s="155">
        <v>0</v>
      </c>
      <c r="N39" s="155">
        <v>0</v>
      </c>
      <c r="O39" s="154">
        <v>0</v>
      </c>
      <c r="P39" s="154">
        <v>0</v>
      </c>
    </row>
    <row r="40" spans="1:16" ht="14.85" customHeight="1" x14ac:dyDescent="0.3">
      <c r="A40" s="152" t="s">
        <v>23</v>
      </c>
      <c r="B40" s="801" t="s">
        <v>90</v>
      </c>
      <c r="C40" s="798" t="s">
        <v>120</v>
      </c>
      <c r="D40" s="153" t="s">
        <v>121</v>
      </c>
      <c r="E40" s="162">
        <v>0</v>
      </c>
      <c r="F40" s="162">
        <v>0</v>
      </c>
      <c r="G40" s="162">
        <v>0</v>
      </c>
      <c r="H40" s="162">
        <v>0</v>
      </c>
      <c r="I40" s="163">
        <v>0</v>
      </c>
      <c r="J40" s="162">
        <v>0</v>
      </c>
      <c r="K40" s="162">
        <v>0</v>
      </c>
      <c r="L40" s="162">
        <v>0</v>
      </c>
      <c r="M40" s="163">
        <v>0</v>
      </c>
      <c r="N40" s="163">
        <v>0</v>
      </c>
      <c r="O40" s="162">
        <v>0</v>
      </c>
      <c r="P40" s="162">
        <v>0</v>
      </c>
    </row>
    <row r="41" spans="1:16" ht="14.85" customHeight="1" x14ac:dyDescent="0.3">
      <c r="A41" s="129" t="s">
        <v>23</v>
      </c>
      <c r="B41" s="800" t="s">
        <v>59</v>
      </c>
      <c r="C41" s="792" t="s">
        <v>122</v>
      </c>
      <c r="D41" s="149" t="s">
        <v>123</v>
      </c>
      <c r="E41" s="156">
        <v>290000</v>
      </c>
      <c r="F41" s="156">
        <v>647087</v>
      </c>
      <c r="G41" s="156">
        <v>0</v>
      </c>
      <c r="H41" s="156">
        <v>647087</v>
      </c>
      <c r="I41" s="161">
        <v>-357087</v>
      </c>
      <c r="J41" s="156">
        <v>0</v>
      </c>
      <c r="K41" s="156">
        <v>0</v>
      </c>
      <c r="L41" s="156">
        <v>0</v>
      </c>
      <c r="M41" s="161">
        <v>0</v>
      </c>
      <c r="N41" s="161">
        <v>0</v>
      </c>
      <c r="O41" s="156">
        <v>647087</v>
      </c>
      <c r="P41" s="156">
        <v>0</v>
      </c>
    </row>
    <row r="42" spans="1:16" ht="14.85" customHeight="1" x14ac:dyDescent="0.3">
      <c r="A42" s="152" t="s">
        <v>23</v>
      </c>
      <c r="B42" s="801" t="s">
        <v>90</v>
      </c>
      <c r="C42" s="798" t="s">
        <v>124</v>
      </c>
      <c r="D42" s="153" t="s">
        <v>125</v>
      </c>
      <c r="E42" s="154">
        <v>20000</v>
      </c>
      <c r="F42" s="154">
        <v>18796.990000000002</v>
      </c>
      <c r="G42" s="154">
        <v>0</v>
      </c>
      <c r="H42" s="154">
        <v>18796.990000000002</v>
      </c>
      <c r="I42" s="155">
        <v>1203.0099999999984</v>
      </c>
      <c r="J42" s="154">
        <v>0</v>
      </c>
      <c r="K42" s="154">
        <v>0</v>
      </c>
      <c r="L42" s="154">
        <v>0</v>
      </c>
      <c r="M42" s="155">
        <v>0</v>
      </c>
      <c r="N42" s="155">
        <v>0</v>
      </c>
      <c r="O42" s="154">
        <v>18796.990000000002</v>
      </c>
      <c r="P42" s="154">
        <v>0</v>
      </c>
    </row>
    <row r="43" spans="1:16" ht="14.85" customHeight="1" x14ac:dyDescent="0.3">
      <c r="A43" s="152" t="s">
        <v>23</v>
      </c>
      <c r="B43" s="801" t="s">
        <v>90</v>
      </c>
      <c r="C43" s="798" t="s">
        <v>126</v>
      </c>
      <c r="D43" s="153" t="s">
        <v>127</v>
      </c>
      <c r="E43" s="154">
        <v>60000</v>
      </c>
      <c r="F43" s="154">
        <v>0</v>
      </c>
      <c r="G43" s="154">
        <v>0</v>
      </c>
      <c r="H43" s="154">
        <v>0</v>
      </c>
      <c r="I43" s="155">
        <v>60000</v>
      </c>
      <c r="J43" s="154">
        <v>0</v>
      </c>
      <c r="K43" s="154">
        <v>0</v>
      </c>
      <c r="L43" s="154">
        <v>0</v>
      </c>
      <c r="M43" s="155">
        <v>0</v>
      </c>
      <c r="N43" s="155">
        <v>0</v>
      </c>
      <c r="O43" s="154">
        <v>0</v>
      </c>
      <c r="P43" s="154">
        <v>0</v>
      </c>
    </row>
    <row r="44" spans="1:16" ht="14.85" customHeight="1" thickBot="1" x14ac:dyDescent="0.35">
      <c r="A44" s="152" t="s">
        <v>23</v>
      </c>
      <c r="B44" s="801" t="s">
        <v>90</v>
      </c>
      <c r="C44" s="798" t="s">
        <v>128</v>
      </c>
      <c r="D44" s="153" t="s">
        <v>129</v>
      </c>
      <c r="E44" s="162">
        <v>210000</v>
      </c>
      <c r="F44" s="162">
        <v>628290.01</v>
      </c>
      <c r="G44" s="162">
        <v>0</v>
      </c>
      <c r="H44" s="162">
        <v>628290.01</v>
      </c>
      <c r="I44" s="163">
        <v>-418290.01</v>
      </c>
      <c r="J44" s="162">
        <v>0</v>
      </c>
      <c r="K44" s="162">
        <v>0</v>
      </c>
      <c r="L44" s="162">
        <v>0</v>
      </c>
      <c r="M44" s="163">
        <v>0</v>
      </c>
      <c r="N44" s="163">
        <v>0</v>
      </c>
      <c r="O44" s="162">
        <v>628290.01</v>
      </c>
      <c r="P44" s="162">
        <v>0</v>
      </c>
    </row>
    <row r="45" spans="1:16" s="106" customFormat="1" ht="26.1" customHeight="1" thickBot="1" x14ac:dyDescent="0.3">
      <c r="A45" s="101"/>
      <c r="B45" s="101"/>
      <c r="C45" s="102" t="s">
        <v>41</v>
      </c>
      <c r="D45" s="103"/>
      <c r="E45" s="104">
        <v>164254086.90000001</v>
      </c>
      <c r="F45" s="104">
        <v>162934438.92000002</v>
      </c>
      <c r="G45" s="104">
        <v>36597.129999999997</v>
      </c>
      <c r="H45" s="104">
        <v>162971036.05000001</v>
      </c>
      <c r="I45" s="104">
        <v>-1599562.0400000028</v>
      </c>
      <c r="J45" s="104">
        <v>2165939.14</v>
      </c>
      <c r="K45" s="104">
        <v>1791053.8</v>
      </c>
      <c r="L45" s="104">
        <v>374885.33999999997</v>
      </c>
      <c r="M45" s="105">
        <v>-21027.48</v>
      </c>
      <c r="N45" s="104">
        <v>353857.86</v>
      </c>
      <c r="O45" s="104">
        <v>164725492.72000003</v>
      </c>
      <c r="P45" s="104">
        <v>390454.99</v>
      </c>
    </row>
    <row r="46" spans="1:16" ht="26.1" customHeight="1" x14ac:dyDescent="0.35">
      <c r="A46" s="107"/>
      <c r="B46" s="108"/>
      <c r="C46" s="109"/>
      <c r="D46" s="110"/>
      <c r="E46" s="177"/>
      <c r="F46" s="111"/>
      <c r="G46" s="111"/>
      <c r="H46" s="111"/>
      <c r="I46" s="178"/>
      <c r="J46" s="111"/>
      <c r="K46" s="111"/>
      <c r="L46" s="111"/>
      <c r="M46" s="178"/>
      <c r="N46" s="178"/>
      <c r="O46" s="111"/>
      <c r="P46" s="111"/>
    </row>
    <row r="47" spans="1:16" ht="14.85" customHeight="1" thickBot="1" x14ac:dyDescent="0.35">
      <c r="A47" s="107"/>
      <c r="B47" s="179"/>
      <c r="C47" s="180"/>
      <c r="D47" s="181"/>
      <c r="E47" s="135"/>
      <c r="F47" s="135"/>
      <c r="G47" s="135"/>
      <c r="H47" s="135"/>
      <c r="I47" s="135"/>
      <c r="J47" s="135"/>
      <c r="K47" s="135"/>
      <c r="L47" s="135"/>
      <c r="M47" s="135"/>
      <c r="N47" s="135"/>
      <c r="O47" s="135"/>
      <c r="P47" s="135"/>
    </row>
    <row r="48" spans="1:16" ht="14.85" customHeight="1" thickBot="1" x14ac:dyDescent="0.35">
      <c r="A48" s="1032" t="s">
        <v>0</v>
      </c>
      <c r="B48" s="1033"/>
      <c r="C48" s="1033"/>
      <c r="D48" s="1034"/>
      <c r="E48" s="1062" t="s">
        <v>1</v>
      </c>
      <c r="F48" s="1038" t="s">
        <v>2</v>
      </c>
      <c r="G48" s="1039"/>
      <c r="H48" s="1039"/>
      <c r="I48" s="1040"/>
      <c r="J48" s="1065" t="s">
        <v>42</v>
      </c>
      <c r="K48" s="1066"/>
      <c r="L48" s="1066"/>
      <c r="M48" s="1066"/>
      <c r="N48" s="1067"/>
      <c r="O48" s="1044" t="s">
        <v>4</v>
      </c>
      <c r="P48" s="1045"/>
    </row>
    <row r="49" spans="1:16" ht="14.85" customHeight="1" x14ac:dyDescent="0.3">
      <c r="A49" s="1048" t="s">
        <v>5</v>
      </c>
      <c r="B49" s="1049"/>
      <c r="C49" s="1049"/>
      <c r="D49" s="1050"/>
      <c r="E49" s="1063"/>
      <c r="F49" s="1051" t="s">
        <v>43</v>
      </c>
      <c r="G49" s="1052"/>
      <c r="H49" s="1052"/>
      <c r="I49" s="1053"/>
      <c r="J49" s="1054" t="s">
        <v>7</v>
      </c>
      <c r="K49" s="1056" t="s">
        <v>44</v>
      </c>
      <c r="L49" s="1058" t="s">
        <v>45</v>
      </c>
      <c r="M49" s="1060" t="s">
        <v>10</v>
      </c>
      <c r="N49" s="1060" t="s">
        <v>11</v>
      </c>
      <c r="O49" s="1046"/>
      <c r="P49" s="1047"/>
    </row>
    <row r="50" spans="1:16" ht="45.15" customHeight="1" thickBot="1" x14ac:dyDescent="0.35">
      <c r="A50" s="76" t="s">
        <v>12</v>
      </c>
      <c r="B50" s="77" t="s">
        <v>13</v>
      </c>
      <c r="C50" s="78" t="s">
        <v>14</v>
      </c>
      <c r="D50" s="76" t="s">
        <v>83</v>
      </c>
      <c r="E50" s="1064"/>
      <c r="F50" s="79" t="s">
        <v>44</v>
      </c>
      <c r="G50" s="80" t="s">
        <v>46</v>
      </c>
      <c r="H50" s="81" t="s">
        <v>18</v>
      </c>
      <c r="I50" s="81" t="s">
        <v>19</v>
      </c>
      <c r="J50" s="1055"/>
      <c r="K50" s="1057"/>
      <c r="L50" s="1059"/>
      <c r="M50" s="1061"/>
      <c r="N50" s="1061"/>
      <c r="O50" s="82" t="s">
        <v>47</v>
      </c>
      <c r="P50" s="82" t="s">
        <v>48</v>
      </c>
    </row>
    <row r="51" spans="1:16" ht="17.100000000000001" customHeight="1" x14ac:dyDescent="0.3">
      <c r="A51" s="88" t="s">
        <v>49</v>
      </c>
      <c r="B51" s="781" t="s">
        <v>24</v>
      </c>
      <c r="C51" s="785" t="s">
        <v>50</v>
      </c>
      <c r="D51" s="789" t="s">
        <v>51</v>
      </c>
      <c r="E51" s="90">
        <v>138774086.90000001</v>
      </c>
      <c r="F51" s="90">
        <v>64055757.119999997</v>
      </c>
      <c r="G51" s="90">
        <v>60326495.280000001</v>
      </c>
      <c r="H51" s="90">
        <v>124382252.40000001</v>
      </c>
      <c r="I51" s="90">
        <v>14391834.5</v>
      </c>
      <c r="J51" s="90">
        <v>6920353.6599999992</v>
      </c>
      <c r="K51" s="90">
        <v>4905953.25</v>
      </c>
      <c r="L51" s="90">
        <v>2014400.41</v>
      </c>
      <c r="M51" s="91">
        <v>-1161339.4200000002</v>
      </c>
      <c r="N51" s="91">
        <v>853060.98999999976</v>
      </c>
      <c r="O51" s="90">
        <v>68961710.36999999</v>
      </c>
      <c r="P51" s="90">
        <v>61179556.269999996</v>
      </c>
    </row>
    <row r="52" spans="1:16" ht="14.85" customHeight="1" x14ac:dyDescent="0.3">
      <c r="A52" s="92" t="s">
        <v>49</v>
      </c>
      <c r="B52" s="783" t="s">
        <v>29</v>
      </c>
      <c r="C52" s="784" t="s">
        <v>52</v>
      </c>
      <c r="D52" s="790" t="s">
        <v>53</v>
      </c>
      <c r="E52" s="99">
        <v>54586000</v>
      </c>
      <c r="F52" s="99">
        <v>43147554.090000004</v>
      </c>
      <c r="G52" s="99">
        <v>892156.98</v>
      </c>
      <c r="H52" s="99">
        <v>44039711.07</v>
      </c>
      <c r="I52" s="99">
        <v>10546288.93</v>
      </c>
      <c r="J52" s="99">
        <v>765224.49000000011</v>
      </c>
      <c r="K52" s="99">
        <v>765224.49000000011</v>
      </c>
      <c r="L52" s="99">
        <v>0</v>
      </c>
      <c r="M52" s="100">
        <v>0</v>
      </c>
      <c r="N52" s="100">
        <v>0</v>
      </c>
      <c r="O52" s="99">
        <v>43912778.579999998</v>
      </c>
      <c r="P52" s="99">
        <v>892156.98</v>
      </c>
    </row>
    <row r="53" spans="1:16" ht="14.85" customHeight="1" x14ac:dyDescent="0.3">
      <c r="A53" s="129" t="s">
        <v>49</v>
      </c>
      <c r="B53" s="791" t="s">
        <v>59</v>
      </c>
      <c r="C53" s="792" t="s">
        <v>130</v>
      </c>
      <c r="D53" s="793" t="s">
        <v>131</v>
      </c>
      <c r="E53" s="156">
        <v>38036000</v>
      </c>
      <c r="F53" s="156">
        <v>33133716.020000003</v>
      </c>
      <c r="G53" s="156">
        <v>36893.330000000009</v>
      </c>
      <c r="H53" s="156">
        <v>33170609.349999998</v>
      </c>
      <c r="I53" s="156">
        <v>4865390.6500000013</v>
      </c>
      <c r="J53" s="156">
        <v>9331.06</v>
      </c>
      <c r="K53" s="156">
        <v>9331.06</v>
      </c>
      <c r="L53" s="156">
        <v>0</v>
      </c>
      <c r="M53" s="161">
        <v>0</v>
      </c>
      <c r="N53" s="161">
        <v>0</v>
      </c>
      <c r="O53" s="156">
        <v>33143047.080000002</v>
      </c>
      <c r="P53" s="156">
        <v>36893.330000000009</v>
      </c>
    </row>
    <row r="54" spans="1:16" ht="14.85" customHeight="1" x14ac:dyDescent="0.3">
      <c r="A54" s="152" t="s">
        <v>49</v>
      </c>
      <c r="B54" s="797" t="s">
        <v>90</v>
      </c>
      <c r="C54" s="798" t="s">
        <v>132</v>
      </c>
      <c r="D54" s="802" t="s">
        <v>133</v>
      </c>
      <c r="E54" s="154">
        <v>35110000</v>
      </c>
      <c r="F54" s="154">
        <v>31308366.910000004</v>
      </c>
      <c r="G54" s="154">
        <v>13450.9</v>
      </c>
      <c r="H54" s="154">
        <v>31321817.809999999</v>
      </c>
      <c r="I54" s="154">
        <v>3788182.1900000013</v>
      </c>
      <c r="J54" s="154">
        <v>9331.06</v>
      </c>
      <c r="K54" s="154">
        <v>9331.06</v>
      </c>
      <c r="L54" s="154">
        <v>0</v>
      </c>
      <c r="M54" s="155">
        <v>0</v>
      </c>
      <c r="N54" s="155">
        <v>0</v>
      </c>
      <c r="O54" s="154">
        <v>31317697.970000003</v>
      </c>
      <c r="P54" s="154">
        <v>13450.9</v>
      </c>
    </row>
    <row r="55" spans="1:16" ht="14.85" customHeight="1" x14ac:dyDescent="0.3">
      <c r="A55" s="152" t="s">
        <v>49</v>
      </c>
      <c r="B55" s="797" t="s">
        <v>90</v>
      </c>
      <c r="C55" s="798" t="s">
        <v>134</v>
      </c>
      <c r="D55" s="802" t="s">
        <v>135</v>
      </c>
      <c r="E55" s="154">
        <v>2926000</v>
      </c>
      <c r="F55" s="154">
        <v>1825349.11</v>
      </c>
      <c r="G55" s="154">
        <v>23442.430000000008</v>
      </c>
      <c r="H55" s="154">
        <v>1848791.54</v>
      </c>
      <c r="I55" s="154">
        <v>1077208.46</v>
      </c>
      <c r="J55" s="154">
        <v>0</v>
      </c>
      <c r="K55" s="154">
        <v>0</v>
      </c>
      <c r="L55" s="154">
        <v>0</v>
      </c>
      <c r="M55" s="155">
        <v>0</v>
      </c>
      <c r="N55" s="155">
        <v>0</v>
      </c>
      <c r="O55" s="154">
        <v>1825349.11</v>
      </c>
      <c r="P55" s="154">
        <v>23442.430000000008</v>
      </c>
    </row>
    <row r="56" spans="1:16" ht="14.85" customHeight="1" x14ac:dyDescent="0.3">
      <c r="A56" s="129" t="s">
        <v>49</v>
      </c>
      <c r="B56" s="791" t="s">
        <v>59</v>
      </c>
      <c r="C56" s="792" t="s">
        <v>136</v>
      </c>
      <c r="D56" s="793" t="s">
        <v>137</v>
      </c>
      <c r="E56" s="156">
        <v>16550000</v>
      </c>
      <c r="F56" s="156">
        <v>10013838.07</v>
      </c>
      <c r="G56" s="156">
        <v>855263.65</v>
      </c>
      <c r="H56" s="156">
        <v>10869101.720000003</v>
      </c>
      <c r="I56" s="156">
        <v>5680898.2799999984</v>
      </c>
      <c r="J56" s="156">
        <v>755893.43</v>
      </c>
      <c r="K56" s="156">
        <v>755893.43</v>
      </c>
      <c r="L56" s="156">
        <v>0</v>
      </c>
      <c r="M56" s="161">
        <v>0</v>
      </c>
      <c r="N56" s="161">
        <v>0</v>
      </c>
      <c r="O56" s="156">
        <v>10769731.5</v>
      </c>
      <c r="P56" s="156">
        <v>855263.65</v>
      </c>
    </row>
    <row r="57" spans="1:16" ht="14.85" customHeight="1" x14ac:dyDescent="0.3">
      <c r="A57" s="152" t="s">
        <v>49</v>
      </c>
      <c r="B57" s="797" t="s">
        <v>90</v>
      </c>
      <c r="C57" s="798" t="s">
        <v>138</v>
      </c>
      <c r="D57" s="802" t="s">
        <v>139</v>
      </c>
      <c r="E57" s="154">
        <v>11550000</v>
      </c>
      <c r="F57" s="154">
        <v>8886064.1999999993</v>
      </c>
      <c r="G57" s="154">
        <v>855263.65</v>
      </c>
      <c r="H57" s="154">
        <v>9741327.8500000015</v>
      </c>
      <c r="I57" s="154">
        <v>1808672.1499999985</v>
      </c>
      <c r="J57" s="154">
        <v>755893.43</v>
      </c>
      <c r="K57" s="154">
        <v>755893.43</v>
      </c>
      <c r="L57" s="154">
        <v>0</v>
      </c>
      <c r="M57" s="155">
        <v>0</v>
      </c>
      <c r="N57" s="155">
        <v>0</v>
      </c>
      <c r="O57" s="154">
        <v>9641957.629999999</v>
      </c>
      <c r="P57" s="154">
        <v>855263.65</v>
      </c>
    </row>
    <row r="58" spans="1:16" ht="14.85" customHeight="1" x14ac:dyDescent="0.3">
      <c r="A58" s="152" t="s">
        <v>49</v>
      </c>
      <c r="B58" s="797" t="s">
        <v>90</v>
      </c>
      <c r="C58" s="798" t="s">
        <v>140</v>
      </c>
      <c r="D58" s="802" t="s">
        <v>141</v>
      </c>
      <c r="E58" s="154">
        <v>5000000</v>
      </c>
      <c r="F58" s="154">
        <v>1127773.8700000001</v>
      </c>
      <c r="G58" s="154">
        <v>0</v>
      </c>
      <c r="H58" s="154">
        <v>1127773.8700000001</v>
      </c>
      <c r="I58" s="154">
        <v>3872226.13</v>
      </c>
      <c r="J58" s="154">
        <v>0</v>
      </c>
      <c r="K58" s="154">
        <v>0</v>
      </c>
      <c r="L58" s="154">
        <v>0</v>
      </c>
      <c r="M58" s="155">
        <v>0</v>
      </c>
      <c r="N58" s="155">
        <v>0</v>
      </c>
      <c r="O58" s="154">
        <v>1127773.8700000001</v>
      </c>
      <c r="P58" s="154">
        <v>0</v>
      </c>
    </row>
    <row r="59" spans="1:16" ht="14.85" customHeight="1" x14ac:dyDescent="0.3">
      <c r="A59" s="92" t="s">
        <v>49</v>
      </c>
      <c r="B59" s="783" t="s">
        <v>29</v>
      </c>
      <c r="C59" s="784" t="s">
        <v>54</v>
      </c>
      <c r="D59" s="790" t="s">
        <v>55</v>
      </c>
      <c r="E59" s="99">
        <v>3695000</v>
      </c>
      <c r="F59" s="99">
        <v>2375280.08</v>
      </c>
      <c r="G59" s="99">
        <v>430342.53</v>
      </c>
      <c r="H59" s="99">
        <v>2805622.6100000003</v>
      </c>
      <c r="I59" s="99">
        <v>889377.38999999978</v>
      </c>
      <c r="J59" s="99">
        <v>408557.98</v>
      </c>
      <c r="K59" s="99">
        <v>408557.98</v>
      </c>
      <c r="L59" s="99">
        <v>0</v>
      </c>
      <c r="M59" s="100">
        <v>0</v>
      </c>
      <c r="N59" s="100">
        <v>0</v>
      </c>
      <c r="O59" s="99">
        <v>2783838.06</v>
      </c>
      <c r="P59" s="99">
        <v>430342.53</v>
      </c>
    </row>
    <row r="60" spans="1:16" ht="14.85" customHeight="1" x14ac:dyDescent="0.3">
      <c r="A60" s="129" t="s">
        <v>49</v>
      </c>
      <c r="B60" s="791" t="s">
        <v>59</v>
      </c>
      <c r="C60" s="792" t="s">
        <v>142</v>
      </c>
      <c r="D60" s="793" t="s">
        <v>143</v>
      </c>
      <c r="E60" s="156">
        <v>3695000</v>
      </c>
      <c r="F60" s="156">
        <v>2375280.08</v>
      </c>
      <c r="G60" s="156">
        <v>430342.53</v>
      </c>
      <c r="H60" s="156">
        <v>2805622.6100000003</v>
      </c>
      <c r="I60" s="156">
        <v>889377.38999999978</v>
      </c>
      <c r="J60" s="156">
        <v>408557.98</v>
      </c>
      <c r="K60" s="156">
        <v>408557.98</v>
      </c>
      <c r="L60" s="156">
        <v>0</v>
      </c>
      <c r="M60" s="161">
        <v>0</v>
      </c>
      <c r="N60" s="161">
        <v>0</v>
      </c>
      <c r="O60" s="156">
        <v>2783838.06</v>
      </c>
      <c r="P60" s="156">
        <v>430342.53</v>
      </c>
    </row>
    <row r="61" spans="1:16" ht="14.85" customHeight="1" x14ac:dyDescent="0.3">
      <c r="A61" s="152" t="s">
        <v>49</v>
      </c>
      <c r="B61" s="797" t="s">
        <v>90</v>
      </c>
      <c r="C61" s="798" t="s">
        <v>144</v>
      </c>
      <c r="D61" s="802" t="s">
        <v>145</v>
      </c>
      <c r="E61" s="154">
        <v>3635000</v>
      </c>
      <c r="F61" s="154">
        <v>2339519.21</v>
      </c>
      <c r="G61" s="154">
        <v>430342.53</v>
      </c>
      <c r="H61" s="154">
        <v>2769861.74</v>
      </c>
      <c r="I61" s="154">
        <v>865138.25999999978</v>
      </c>
      <c r="J61" s="154">
        <v>408557.98</v>
      </c>
      <c r="K61" s="154">
        <v>408557.98</v>
      </c>
      <c r="L61" s="154">
        <v>0</v>
      </c>
      <c r="M61" s="155">
        <v>0</v>
      </c>
      <c r="N61" s="155">
        <v>0</v>
      </c>
      <c r="O61" s="154">
        <v>2748077.19</v>
      </c>
      <c r="P61" s="154">
        <v>430342.53</v>
      </c>
    </row>
    <row r="62" spans="1:16" ht="14.85" customHeight="1" x14ac:dyDescent="0.3">
      <c r="A62" s="152" t="s">
        <v>49</v>
      </c>
      <c r="B62" s="797" t="s">
        <v>90</v>
      </c>
      <c r="C62" s="798" t="s">
        <v>146</v>
      </c>
      <c r="D62" s="802" t="s">
        <v>147</v>
      </c>
      <c r="E62" s="154">
        <v>60000</v>
      </c>
      <c r="F62" s="154">
        <v>35760.870000000003</v>
      </c>
      <c r="G62" s="154">
        <v>0</v>
      </c>
      <c r="H62" s="154">
        <v>35760.870000000003</v>
      </c>
      <c r="I62" s="154">
        <v>24239.129999999997</v>
      </c>
      <c r="J62" s="154">
        <v>0</v>
      </c>
      <c r="K62" s="154">
        <v>0</v>
      </c>
      <c r="L62" s="154">
        <v>0</v>
      </c>
      <c r="M62" s="155">
        <v>0</v>
      </c>
      <c r="N62" s="155">
        <v>0</v>
      </c>
      <c r="O62" s="154">
        <v>35760.870000000003</v>
      </c>
      <c r="P62" s="154">
        <v>0</v>
      </c>
    </row>
    <row r="63" spans="1:16" ht="14.85" customHeight="1" x14ac:dyDescent="0.3">
      <c r="A63" s="92" t="s">
        <v>49</v>
      </c>
      <c r="B63" s="783" t="s">
        <v>29</v>
      </c>
      <c r="C63" s="784" t="s">
        <v>56</v>
      </c>
      <c r="D63" s="790" t="s">
        <v>57</v>
      </c>
      <c r="E63" s="99">
        <v>16197000</v>
      </c>
      <c r="F63" s="99">
        <v>10021364.970000001</v>
      </c>
      <c r="G63" s="99">
        <v>3824025.0100000002</v>
      </c>
      <c r="H63" s="99">
        <v>13845389.980000002</v>
      </c>
      <c r="I63" s="99">
        <v>2351610.0199999996</v>
      </c>
      <c r="J63" s="99">
        <v>4851020.2599999988</v>
      </c>
      <c r="K63" s="99">
        <v>2836619.8499999996</v>
      </c>
      <c r="L63" s="99">
        <v>2014400.41</v>
      </c>
      <c r="M63" s="100">
        <v>-1161339.4200000002</v>
      </c>
      <c r="N63" s="100">
        <v>853060.98999999976</v>
      </c>
      <c r="O63" s="99">
        <v>12857984.820000002</v>
      </c>
      <c r="P63" s="99">
        <v>4677085.9999999991</v>
      </c>
    </row>
    <row r="64" spans="1:16" ht="14.85" customHeight="1" x14ac:dyDescent="0.3">
      <c r="A64" s="129" t="s">
        <v>49</v>
      </c>
      <c r="B64" s="791" t="s">
        <v>59</v>
      </c>
      <c r="C64" s="792" t="s">
        <v>148</v>
      </c>
      <c r="D64" s="793" t="s">
        <v>149</v>
      </c>
      <c r="E64" s="156">
        <v>130000</v>
      </c>
      <c r="F64" s="156">
        <v>113171.75</v>
      </c>
      <c r="G64" s="156">
        <v>553.37999999999965</v>
      </c>
      <c r="H64" s="156">
        <v>113725.13</v>
      </c>
      <c r="I64" s="156">
        <v>16274.869999999995</v>
      </c>
      <c r="J64" s="156">
        <v>1577.92</v>
      </c>
      <c r="K64" s="156">
        <v>0</v>
      </c>
      <c r="L64" s="156">
        <v>1577.92</v>
      </c>
      <c r="M64" s="161">
        <v>-1577.92</v>
      </c>
      <c r="N64" s="161">
        <v>0</v>
      </c>
      <c r="O64" s="156">
        <v>113171.75</v>
      </c>
      <c r="P64" s="156">
        <v>553.37999999999965</v>
      </c>
    </row>
    <row r="65" spans="1:16" ht="14.85" customHeight="1" x14ac:dyDescent="0.3">
      <c r="A65" s="152" t="s">
        <v>49</v>
      </c>
      <c r="B65" s="797" t="s">
        <v>90</v>
      </c>
      <c r="C65" s="798" t="s">
        <v>150</v>
      </c>
      <c r="D65" s="802" t="s">
        <v>151</v>
      </c>
      <c r="E65" s="154">
        <v>2000</v>
      </c>
      <c r="F65" s="154">
        <v>0</v>
      </c>
      <c r="G65" s="154">
        <v>0</v>
      </c>
      <c r="H65" s="154">
        <v>0</v>
      </c>
      <c r="I65" s="154">
        <v>2000</v>
      </c>
      <c r="J65" s="154">
        <v>0</v>
      </c>
      <c r="K65" s="154">
        <v>0</v>
      </c>
      <c r="L65" s="154">
        <v>0</v>
      </c>
      <c r="M65" s="155">
        <v>0</v>
      </c>
      <c r="N65" s="155">
        <v>0</v>
      </c>
      <c r="O65" s="154">
        <v>0</v>
      </c>
      <c r="P65" s="154">
        <v>0</v>
      </c>
    </row>
    <row r="66" spans="1:16" ht="14.85" customHeight="1" x14ac:dyDescent="0.3">
      <c r="A66" s="152" t="s">
        <v>49</v>
      </c>
      <c r="B66" s="797" t="s">
        <v>90</v>
      </c>
      <c r="C66" s="798" t="s">
        <v>152</v>
      </c>
      <c r="D66" s="802" t="s">
        <v>153</v>
      </c>
      <c r="E66" s="154">
        <v>123000</v>
      </c>
      <c r="F66" s="154">
        <v>113171.75</v>
      </c>
      <c r="G66" s="154">
        <v>553.37999999999965</v>
      </c>
      <c r="H66" s="154">
        <v>113725.13</v>
      </c>
      <c r="I66" s="154">
        <v>9274.8699999999953</v>
      </c>
      <c r="J66" s="154">
        <v>1577.92</v>
      </c>
      <c r="K66" s="154">
        <v>0</v>
      </c>
      <c r="L66" s="154">
        <v>1577.92</v>
      </c>
      <c r="M66" s="155">
        <v>-1577.92</v>
      </c>
      <c r="N66" s="155">
        <v>0</v>
      </c>
      <c r="O66" s="154">
        <v>113171.75</v>
      </c>
      <c r="P66" s="154">
        <v>553.37999999999965</v>
      </c>
    </row>
    <row r="67" spans="1:16" ht="14.85" customHeight="1" x14ac:dyDescent="0.3">
      <c r="A67" s="152" t="s">
        <v>49</v>
      </c>
      <c r="B67" s="797" t="s">
        <v>90</v>
      </c>
      <c r="C67" s="798" t="s">
        <v>154</v>
      </c>
      <c r="D67" s="802" t="s">
        <v>155</v>
      </c>
      <c r="E67" s="154">
        <v>5000</v>
      </c>
      <c r="F67" s="154">
        <v>0</v>
      </c>
      <c r="G67" s="154">
        <v>0</v>
      </c>
      <c r="H67" s="154">
        <v>0</v>
      </c>
      <c r="I67" s="154">
        <v>5000</v>
      </c>
      <c r="J67" s="154">
        <v>0</v>
      </c>
      <c r="K67" s="154">
        <v>0</v>
      </c>
      <c r="L67" s="154">
        <v>0</v>
      </c>
      <c r="M67" s="155">
        <v>0</v>
      </c>
      <c r="N67" s="155">
        <v>0</v>
      </c>
      <c r="O67" s="154">
        <v>0</v>
      </c>
      <c r="P67" s="154">
        <v>0</v>
      </c>
    </row>
    <row r="68" spans="1:16" ht="14.85" customHeight="1" x14ac:dyDescent="0.3">
      <c r="A68" s="129" t="s">
        <v>49</v>
      </c>
      <c r="B68" s="791" t="s">
        <v>59</v>
      </c>
      <c r="C68" s="792" t="s">
        <v>156</v>
      </c>
      <c r="D68" s="793" t="s">
        <v>157</v>
      </c>
      <c r="E68" s="156">
        <v>16067000</v>
      </c>
      <c r="F68" s="156">
        <v>9908193.2200000007</v>
      </c>
      <c r="G68" s="156">
        <v>3823471.6300000004</v>
      </c>
      <c r="H68" s="156">
        <v>13731664.850000001</v>
      </c>
      <c r="I68" s="156">
        <v>2335335.1499999994</v>
      </c>
      <c r="J68" s="156">
        <v>4849442.3399999989</v>
      </c>
      <c r="K68" s="156">
        <v>2836619.8499999996</v>
      </c>
      <c r="L68" s="156">
        <v>2012822.49</v>
      </c>
      <c r="M68" s="161">
        <v>-1159761.5000000002</v>
      </c>
      <c r="N68" s="161">
        <v>853060.98999999976</v>
      </c>
      <c r="O68" s="156">
        <v>12744813.070000002</v>
      </c>
      <c r="P68" s="156">
        <v>4676532.6199999992</v>
      </c>
    </row>
    <row r="69" spans="1:16" ht="14.85" customHeight="1" x14ac:dyDescent="0.3">
      <c r="A69" s="152" t="s">
        <v>49</v>
      </c>
      <c r="B69" s="797" t="s">
        <v>90</v>
      </c>
      <c r="C69" s="798" t="s">
        <v>158</v>
      </c>
      <c r="D69" s="802" t="s">
        <v>159</v>
      </c>
      <c r="E69" s="154">
        <v>1451000</v>
      </c>
      <c r="F69" s="154">
        <v>1187558.97</v>
      </c>
      <c r="G69" s="154">
        <v>229242.22999999998</v>
      </c>
      <c r="H69" s="154">
        <v>1416801.2</v>
      </c>
      <c r="I69" s="154">
        <v>34198.800000000047</v>
      </c>
      <c r="J69" s="154">
        <v>190797.97999999998</v>
      </c>
      <c r="K69" s="154">
        <v>182679.72999999998</v>
      </c>
      <c r="L69" s="154">
        <v>8118.25</v>
      </c>
      <c r="M69" s="155">
        <v>-8118.25</v>
      </c>
      <c r="N69" s="155">
        <v>0</v>
      </c>
      <c r="O69" s="154">
        <v>1370238.7</v>
      </c>
      <c r="P69" s="154">
        <v>229242.22999999998</v>
      </c>
    </row>
    <row r="70" spans="1:16" ht="14.85" customHeight="1" x14ac:dyDescent="0.3">
      <c r="A70" s="152" t="s">
        <v>49</v>
      </c>
      <c r="B70" s="797" t="s">
        <v>90</v>
      </c>
      <c r="C70" s="803" t="s">
        <v>160</v>
      </c>
      <c r="D70" s="802" t="s">
        <v>161</v>
      </c>
      <c r="E70" s="154">
        <v>1187000</v>
      </c>
      <c r="F70" s="154">
        <v>485773.64</v>
      </c>
      <c r="G70" s="154">
        <v>549562.02</v>
      </c>
      <c r="H70" s="154">
        <v>1035335.6599999999</v>
      </c>
      <c r="I70" s="154">
        <v>151664.34000000008</v>
      </c>
      <c r="J70" s="154">
        <v>65504.74</v>
      </c>
      <c r="K70" s="154">
        <v>65504.74</v>
      </c>
      <c r="L70" s="154">
        <v>0</v>
      </c>
      <c r="M70" s="155">
        <v>0</v>
      </c>
      <c r="N70" s="155">
        <v>0</v>
      </c>
      <c r="O70" s="154">
        <v>551278.38</v>
      </c>
      <c r="P70" s="154">
        <v>549562.02</v>
      </c>
    </row>
    <row r="71" spans="1:16" ht="14.85" customHeight="1" x14ac:dyDescent="0.3">
      <c r="A71" s="152" t="s">
        <v>49</v>
      </c>
      <c r="B71" s="797" t="s">
        <v>90</v>
      </c>
      <c r="C71" s="798" t="s">
        <v>162</v>
      </c>
      <c r="D71" s="802" t="s">
        <v>163</v>
      </c>
      <c r="E71" s="154">
        <v>160000</v>
      </c>
      <c r="F71" s="154">
        <v>95492.3</v>
      </c>
      <c r="G71" s="154">
        <v>7800</v>
      </c>
      <c r="H71" s="154">
        <v>103292.3</v>
      </c>
      <c r="I71" s="154">
        <v>56707.7</v>
      </c>
      <c r="J71" s="154">
        <v>6332.6</v>
      </c>
      <c r="K71" s="154">
        <v>5847.6</v>
      </c>
      <c r="L71" s="154">
        <v>485</v>
      </c>
      <c r="M71" s="155">
        <v>-485</v>
      </c>
      <c r="N71" s="155">
        <v>0</v>
      </c>
      <c r="O71" s="154">
        <v>101339.90000000001</v>
      </c>
      <c r="P71" s="154">
        <v>7800</v>
      </c>
    </row>
    <row r="72" spans="1:16" ht="14.85" customHeight="1" x14ac:dyDescent="0.3">
      <c r="A72" s="152" t="s">
        <v>49</v>
      </c>
      <c r="B72" s="797" t="s">
        <v>90</v>
      </c>
      <c r="C72" s="803" t="s">
        <v>164</v>
      </c>
      <c r="D72" s="802" t="s">
        <v>165</v>
      </c>
      <c r="E72" s="154">
        <v>765000</v>
      </c>
      <c r="F72" s="154">
        <v>558384.87</v>
      </c>
      <c r="G72" s="154">
        <v>95220.92</v>
      </c>
      <c r="H72" s="154">
        <v>653605.79</v>
      </c>
      <c r="I72" s="154">
        <v>111394.20999999996</v>
      </c>
      <c r="J72" s="154">
        <v>210801.78999999998</v>
      </c>
      <c r="K72" s="154">
        <v>123496.73</v>
      </c>
      <c r="L72" s="154">
        <v>87305.06</v>
      </c>
      <c r="M72" s="155">
        <v>-74808.45</v>
      </c>
      <c r="N72" s="155">
        <v>12496.61</v>
      </c>
      <c r="O72" s="154">
        <v>681881.59999999998</v>
      </c>
      <c r="P72" s="154">
        <v>107717.52999999998</v>
      </c>
    </row>
    <row r="73" spans="1:16" ht="14.85" customHeight="1" x14ac:dyDescent="0.3">
      <c r="A73" s="152" t="s">
        <v>49</v>
      </c>
      <c r="B73" s="797" t="s">
        <v>90</v>
      </c>
      <c r="C73" s="803" t="s">
        <v>166</v>
      </c>
      <c r="D73" s="802" t="s">
        <v>167</v>
      </c>
      <c r="E73" s="154">
        <v>3230000</v>
      </c>
      <c r="F73" s="154">
        <v>2635470.19</v>
      </c>
      <c r="G73" s="154">
        <v>346097.91999999998</v>
      </c>
      <c r="H73" s="154">
        <v>2981568.1100000003</v>
      </c>
      <c r="I73" s="154">
        <v>248431.88999999966</v>
      </c>
      <c r="J73" s="154">
        <v>261578.94</v>
      </c>
      <c r="K73" s="154">
        <v>134135.28</v>
      </c>
      <c r="L73" s="154">
        <v>127443.66</v>
      </c>
      <c r="M73" s="155">
        <v>-8825.91</v>
      </c>
      <c r="N73" s="155">
        <v>118617.75</v>
      </c>
      <c r="O73" s="154">
        <v>2769605.4699999997</v>
      </c>
      <c r="P73" s="154">
        <v>464715.67</v>
      </c>
    </row>
    <row r="74" spans="1:16" ht="14.85" customHeight="1" x14ac:dyDescent="0.3">
      <c r="A74" s="152" t="s">
        <v>49</v>
      </c>
      <c r="B74" s="797" t="s">
        <v>90</v>
      </c>
      <c r="C74" s="798" t="s">
        <v>168</v>
      </c>
      <c r="D74" s="802" t="s">
        <v>169</v>
      </c>
      <c r="E74" s="154">
        <v>0</v>
      </c>
      <c r="F74" s="154">
        <v>0</v>
      </c>
      <c r="G74" s="154">
        <v>0</v>
      </c>
      <c r="H74" s="154">
        <v>0</v>
      </c>
      <c r="I74" s="154">
        <v>0</v>
      </c>
      <c r="J74" s="154">
        <v>0</v>
      </c>
      <c r="K74" s="154">
        <v>0</v>
      </c>
      <c r="L74" s="154">
        <v>0</v>
      </c>
      <c r="M74" s="155">
        <v>0</v>
      </c>
      <c r="N74" s="155">
        <v>0</v>
      </c>
      <c r="O74" s="154">
        <v>0</v>
      </c>
      <c r="P74" s="154">
        <v>0</v>
      </c>
    </row>
    <row r="75" spans="1:16" ht="14.85" customHeight="1" x14ac:dyDescent="0.3">
      <c r="A75" s="152" t="s">
        <v>49</v>
      </c>
      <c r="B75" s="797" t="s">
        <v>90</v>
      </c>
      <c r="C75" s="803" t="s">
        <v>170</v>
      </c>
      <c r="D75" s="802" t="s">
        <v>171</v>
      </c>
      <c r="E75" s="154">
        <v>610000</v>
      </c>
      <c r="F75" s="154">
        <v>282188.59000000003</v>
      </c>
      <c r="G75" s="154">
        <v>244416.33000000002</v>
      </c>
      <c r="H75" s="154">
        <v>526604.92000000004</v>
      </c>
      <c r="I75" s="154">
        <v>83395.079999999958</v>
      </c>
      <c r="J75" s="154">
        <v>288114</v>
      </c>
      <c r="K75" s="154">
        <v>247964.86000000002</v>
      </c>
      <c r="L75" s="154">
        <v>40149.139999999978</v>
      </c>
      <c r="M75" s="155">
        <v>-15996.68</v>
      </c>
      <c r="N75" s="155">
        <v>24152.459999999977</v>
      </c>
      <c r="O75" s="154">
        <v>530153.45000000007</v>
      </c>
      <c r="P75" s="154">
        <v>268568.78999999998</v>
      </c>
    </row>
    <row r="76" spans="1:16" ht="14.85" customHeight="1" x14ac:dyDescent="0.3">
      <c r="A76" s="152" t="s">
        <v>49</v>
      </c>
      <c r="B76" s="797" t="s">
        <v>90</v>
      </c>
      <c r="C76" s="798" t="s">
        <v>172</v>
      </c>
      <c r="D76" s="802" t="s">
        <v>173</v>
      </c>
      <c r="E76" s="154">
        <v>120000</v>
      </c>
      <c r="F76" s="154">
        <v>21056.87</v>
      </c>
      <c r="G76" s="154">
        <v>13944</v>
      </c>
      <c r="H76" s="154">
        <v>35000.869999999995</v>
      </c>
      <c r="I76" s="154">
        <v>84999.13</v>
      </c>
      <c r="J76" s="154">
        <v>7968</v>
      </c>
      <c r="K76" s="154">
        <v>506.64</v>
      </c>
      <c r="L76" s="154">
        <v>7461.36</v>
      </c>
      <c r="M76" s="155">
        <v>-6954.72</v>
      </c>
      <c r="N76" s="155">
        <v>506.63999999999942</v>
      </c>
      <c r="O76" s="154">
        <v>21563.51</v>
      </c>
      <c r="P76" s="154">
        <v>14450.64</v>
      </c>
    </row>
    <row r="77" spans="1:16" ht="14.85" customHeight="1" x14ac:dyDescent="0.3">
      <c r="A77" s="152" t="s">
        <v>49</v>
      </c>
      <c r="B77" s="797" t="s">
        <v>90</v>
      </c>
      <c r="C77" s="798" t="s">
        <v>174</v>
      </c>
      <c r="D77" s="802" t="s">
        <v>175</v>
      </c>
      <c r="E77" s="154">
        <v>2329000</v>
      </c>
      <c r="F77" s="154">
        <v>336710.45</v>
      </c>
      <c r="G77" s="154">
        <v>845134.91999999981</v>
      </c>
      <c r="H77" s="154">
        <v>1181845.3699999999</v>
      </c>
      <c r="I77" s="154">
        <v>1147154.6300000001</v>
      </c>
      <c r="J77" s="154">
        <v>1991528.13</v>
      </c>
      <c r="K77" s="154">
        <v>577179</v>
      </c>
      <c r="L77" s="154">
        <v>1414349.13</v>
      </c>
      <c r="M77" s="155">
        <v>-717188.41000000015</v>
      </c>
      <c r="N77" s="155">
        <v>697160.71999999974</v>
      </c>
      <c r="O77" s="154">
        <v>913889.45</v>
      </c>
      <c r="P77" s="154">
        <v>1542295.6399999997</v>
      </c>
    </row>
    <row r="78" spans="1:16" ht="14.85" customHeight="1" x14ac:dyDescent="0.3">
      <c r="A78" s="152" t="s">
        <v>49</v>
      </c>
      <c r="B78" s="797" t="s">
        <v>90</v>
      </c>
      <c r="C78" s="803" t="s">
        <v>176</v>
      </c>
      <c r="D78" s="802" t="s">
        <v>177</v>
      </c>
      <c r="E78" s="154">
        <v>0</v>
      </c>
      <c r="F78" s="154">
        <v>0</v>
      </c>
      <c r="G78" s="154">
        <v>0</v>
      </c>
      <c r="H78" s="154">
        <v>0</v>
      </c>
      <c r="I78" s="154">
        <v>0</v>
      </c>
      <c r="J78" s="154">
        <v>0</v>
      </c>
      <c r="K78" s="154">
        <v>0</v>
      </c>
      <c r="L78" s="154">
        <v>0</v>
      </c>
      <c r="M78" s="155">
        <v>0</v>
      </c>
      <c r="N78" s="155">
        <v>0</v>
      </c>
      <c r="O78" s="154">
        <v>0</v>
      </c>
      <c r="P78" s="154">
        <v>0</v>
      </c>
    </row>
    <row r="79" spans="1:16" ht="14.85" customHeight="1" x14ac:dyDescent="0.3">
      <c r="A79" s="152" t="s">
        <v>49</v>
      </c>
      <c r="B79" s="797" t="s">
        <v>90</v>
      </c>
      <c r="C79" s="803" t="s">
        <v>178</v>
      </c>
      <c r="D79" s="802" t="s">
        <v>179</v>
      </c>
      <c r="E79" s="154">
        <v>660000</v>
      </c>
      <c r="F79" s="154">
        <v>452562.35</v>
      </c>
      <c r="G79" s="154">
        <v>126271.33</v>
      </c>
      <c r="H79" s="154">
        <v>578833.67999999993</v>
      </c>
      <c r="I79" s="154">
        <v>81166.320000000065</v>
      </c>
      <c r="J79" s="154">
        <v>177427.03</v>
      </c>
      <c r="K79" s="154">
        <v>76125.72</v>
      </c>
      <c r="L79" s="154">
        <v>101301.31</v>
      </c>
      <c r="M79" s="155">
        <v>-101301.31000000001</v>
      </c>
      <c r="N79" s="155">
        <v>0</v>
      </c>
      <c r="O79" s="154">
        <v>528688.06999999995</v>
      </c>
      <c r="P79" s="154">
        <v>126271.33</v>
      </c>
    </row>
    <row r="80" spans="1:16" ht="14.85" customHeight="1" x14ac:dyDescent="0.3">
      <c r="A80" s="152" t="s">
        <v>49</v>
      </c>
      <c r="B80" s="797" t="s">
        <v>90</v>
      </c>
      <c r="C80" s="803" t="s">
        <v>180</v>
      </c>
      <c r="D80" s="802" t="s">
        <v>181</v>
      </c>
      <c r="E80" s="168">
        <v>120000</v>
      </c>
      <c r="F80" s="168">
        <v>51985.439999999995</v>
      </c>
      <c r="G80" s="168">
        <v>23843.56</v>
      </c>
      <c r="H80" s="168">
        <v>75829</v>
      </c>
      <c r="I80" s="168">
        <v>44171</v>
      </c>
      <c r="J80" s="168">
        <v>23204.15</v>
      </c>
      <c r="K80" s="168">
        <v>10587.210000000001</v>
      </c>
      <c r="L80" s="168">
        <v>12616.94</v>
      </c>
      <c r="M80" s="169">
        <v>-12490.130000000001</v>
      </c>
      <c r="N80" s="169">
        <v>126.80999999999949</v>
      </c>
      <c r="O80" s="168">
        <v>62572.649999999994</v>
      </c>
      <c r="P80" s="168">
        <v>23970.37</v>
      </c>
    </row>
    <row r="81" spans="1:16" ht="14.85" customHeight="1" x14ac:dyDescent="0.3">
      <c r="A81" s="152" t="s">
        <v>49</v>
      </c>
      <c r="B81" s="797" t="s">
        <v>90</v>
      </c>
      <c r="C81" s="798" t="s">
        <v>182</v>
      </c>
      <c r="D81" s="802" t="s">
        <v>183</v>
      </c>
      <c r="E81" s="154">
        <v>73000</v>
      </c>
      <c r="F81" s="154">
        <v>157.9</v>
      </c>
      <c r="G81" s="154">
        <v>62388.68</v>
      </c>
      <c r="H81" s="154">
        <v>62546.58</v>
      </c>
      <c r="I81" s="154">
        <v>10453.419999999998</v>
      </c>
      <c r="J81" s="154">
        <v>62220</v>
      </c>
      <c r="K81" s="154">
        <v>62220</v>
      </c>
      <c r="L81" s="154">
        <v>0</v>
      </c>
      <c r="M81" s="155">
        <v>0</v>
      </c>
      <c r="N81" s="155">
        <v>0</v>
      </c>
      <c r="O81" s="154">
        <v>62377.9</v>
      </c>
      <c r="P81" s="154">
        <v>62388.68</v>
      </c>
    </row>
    <row r="82" spans="1:16" ht="14.85" customHeight="1" x14ac:dyDescent="0.3">
      <c r="A82" s="152" t="s">
        <v>49</v>
      </c>
      <c r="B82" s="797" t="s">
        <v>90</v>
      </c>
      <c r="C82" s="803" t="s">
        <v>184</v>
      </c>
      <c r="D82" s="802" t="s">
        <v>185</v>
      </c>
      <c r="E82" s="154">
        <v>80000</v>
      </c>
      <c r="F82" s="154">
        <v>50731.81</v>
      </c>
      <c r="G82" s="154">
        <v>8020.15</v>
      </c>
      <c r="H82" s="154">
        <v>58751.96</v>
      </c>
      <c r="I82" s="154">
        <v>21248.04</v>
      </c>
      <c r="J82" s="154">
        <v>12763.03</v>
      </c>
      <c r="K82" s="154">
        <v>4449.66</v>
      </c>
      <c r="L82" s="154">
        <v>8313.3700000000008</v>
      </c>
      <c r="M82" s="155">
        <v>-8313.369999999999</v>
      </c>
      <c r="N82" s="155">
        <v>0</v>
      </c>
      <c r="O82" s="154">
        <v>55181.47</v>
      </c>
      <c r="P82" s="154">
        <v>8020.1500000000015</v>
      </c>
    </row>
    <row r="83" spans="1:16" ht="14.85" customHeight="1" x14ac:dyDescent="0.3">
      <c r="A83" s="152" t="s">
        <v>49</v>
      </c>
      <c r="B83" s="797" t="s">
        <v>90</v>
      </c>
      <c r="C83" s="803" t="s">
        <v>186</v>
      </c>
      <c r="D83" s="802" t="s">
        <v>187</v>
      </c>
      <c r="E83" s="154">
        <v>4647000</v>
      </c>
      <c r="F83" s="154">
        <v>3265463.85</v>
      </c>
      <c r="G83" s="154">
        <v>1151627.9700000002</v>
      </c>
      <c r="H83" s="154">
        <v>4417091.82</v>
      </c>
      <c r="I83" s="154">
        <v>229908.1799999997</v>
      </c>
      <c r="J83" s="154">
        <v>1537600.95</v>
      </c>
      <c r="K83" s="154">
        <v>1345065.18</v>
      </c>
      <c r="L83" s="154">
        <v>192535.76999999996</v>
      </c>
      <c r="M83" s="155">
        <v>-192535.77000000002</v>
      </c>
      <c r="N83" s="155">
        <v>0</v>
      </c>
      <c r="O83" s="154">
        <v>4610529.03</v>
      </c>
      <c r="P83" s="154">
        <v>1151627.9700000002</v>
      </c>
    </row>
    <row r="84" spans="1:16" ht="14.85" customHeight="1" x14ac:dyDescent="0.3">
      <c r="A84" s="152" t="s">
        <v>49</v>
      </c>
      <c r="B84" s="797" t="s">
        <v>90</v>
      </c>
      <c r="C84" s="803" t="s">
        <v>188</v>
      </c>
      <c r="D84" s="802" t="s">
        <v>189</v>
      </c>
      <c r="E84" s="154">
        <v>635000</v>
      </c>
      <c r="F84" s="154">
        <v>484655.99</v>
      </c>
      <c r="G84" s="154">
        <v>119901.59999999999</v>
      </c>
      <c r="H84" s="154">
        <v>604557.59</v>
      </c>
      <c r="I84" s="154">
        <v>30442.410000000033</v>
      </c>
      <c r="J84" s="154">
        <v>13601</v>
      </c>
      <c r="K84" s="154">
        <v>857.5</v>
      </c>
      <c r="L84" s="154">
        <v>12743.5</v>
      </c>
      <c r="M84" s="155">
        <v>-12743.5</v>
      </c>
      <c r="N84" s="155">
        <v>0</v>
      </c>
      <c r="O84" s="154">
        <v>485513.49</v>
      </c>
      <c r="P84" s="154">
        <v>119901.59999999998</v>
      </c>
    </row>
    <row r="85" spans="1:16" ht="14.85" customHeight="1" x14ac:dyDescent="0.3">
      <c r="A85" s="92" t="s">
        <v>49</v>
      </c>
      <c r="B85" s="783" t="s">
        <v>29</v>
      </c>
      <c r="C85" s="784" t="s">
        <v>27</v>
      </c>
      <c r="D85" s="790" t="s">
        <v>58</v>
      </c>
      <c r="E85" s="99">
        <v>5580826.9000000004</v>
      </c>
      <c r="F85" s="99">
        <v>5580826.9000000004</v>
      </c>
      <c r="G85" s="99">
        <v>0</v>
      </c>
      <c r="H85" s="99">
        <v>5580826.9000000004</v>
      </c>
      <c r="I85" s="99">
        <v>0</v>
      </c>
      <c r="J85" s="99">
        <v>0</v>
      </c>
      <c r="K85" s="99">
        <v>0</v>
      </c>
      <c r="L85" s="99">
        <v>0</v>
      </c>
      <c r="M85" s="100">
        <v>0</v>
      </c>
      <c r="N85" s="100">
        <v>0</v>
      </c>
      <c r="O85" s="99">
        <v>5580826.9000000004</v>
      </c>
      <c r="P85" s="99">
        <v>0</v>
      </c>
    </row>
    <row r="86" spans="1:16" ht="14.85" customHeight="1" x14ac:dyDescent="0.3">
      <c r="A86" s="129" t="s">
        <v>49</v>
      </c>
      <c r="B86" s="791" t="s">
        <v>59</v>
      </c>
      <c r="C86" s="792" t="s">
        <v>190</v>
      </c>
      <c r="D86" s="793" t="s">
        <v>191</v>
      </c>
      <c r="E86" s="156">
        <v>5580826.9000000004</v>
      </c>
      <c r="F86" s="156">
        <v>5580826.9000000004</v>
      </c>
      <c r="G86" s="156">
        <v>0</v>
      </c>
      <c r="H86" s="156">
        <v>5580826.9000000004</v>
      </c>
      <c r="I86" s="156">
        <v>0</v>
      </c>
      <c r="J86" s="156">
        <v>0</v>
      </c>
      <c r="K86" s="156">
        <v>0</v>
      </c>
      <c r="L86" s="156">
        <v>0</v>
      </c>
      <c r="M86" s="161">
        <v>0</v>
      </c>
      <c r="N86" s="161">
        <v>0</v>
      </c>
      <c r="O86" s="156">
        <v>5580826.9000000004</v>
      </c>
      <c r="P86" s="156">
        <v>0</v>
      </c>
    </row>
    <row r="87" spans="1:16" ht="14.85" customHeight="1" x14ac:dyDescent="0.3">
      <c r="A87" s="159" t="s">
        <v>49</v>
      </c>
      <c r="B87" s="799" t="s">
        <v>90</v>
      </c>
      <c r="C87" s="798" t="s">
        <v>192</v>
      </c>
      <c r="D87" s="804" t="s">
        <v>193</v>
      </c>
      <c r="E87" s="154">
        <v>5580826.9000000004</v>
      </c>
      <c r="F87" s="154">
        <v>5580826.9000000004</v>
      </c>
      <c r="G87" s="154">
        <v>0</v>
      </c>
      <c r="H87" s="154">
        <v>5580826.9000000004</v>
      </c>
      <c r="I87" s="154">
        <v>0</v>
      </c>
      <c r="J87" s="154">
        <v>0</v>
      </c>
      <c r="K87" s="154">
        <v>0</v>
      </c>
      <c r="L87" s="154">
        <v>0</v>
      </c>
      <c r="M87" s="155">
        <v>0</v>
      </c>
      <c r="N87" s="155">
        <v>0</v>
      </c>
      <c r="O87" s="154">
        <v>5580826.9000000004</v>
      </c>
      <c r="P87" s="154">
        <v>0</v>
      </c>
    </row>
    <row r="88" spans="1:16" ht="14.85" customHeight="1" x14ac:dyDescent="0.3">
      <c r="A88" s="92" t="s">
        <v>49</v>
      </c>
      <c r="B88" s="783" t="s">
        <v>29</v>
      </c>
      <c r="C88" s="784" t="s">
        <v>68</v>
      </c>
      <c r="D88" s="790" t="s">
        <v>69</v>
      </c>
      <c r="E88" s="99">
        <v>2500260</v>
      </c>
      <c r="F88" s="99">
        <v>2495306.59</v>
      </c>
      <c r="G88" s="99">
        <v>0</v>
      </c>
      <c r="H88" s="99">
        <v>2495306.59</v>
      </c>
      <c r="I88" s="99">
        <v>4953.410000000149</v>
      </c>
      <c r="J88" s="99">
        <v>70.73</v>
      </c>
      <c r="K88" s="99">
        <v>70.73</v>
      </c>
      <c r="L88" s="99">
        <v>0</v>
      </c>
      <c r="M88" s="100">
        <v>0</v>
      </c>
      <c r="N88" s="100">
        <v>0</v>
      </c>
      <c r="O88" s="99">
        <v>2495377.3199999998</v>
      </c>
      <c r="P88" s="99">
        <v>0</v>
      </c>
    </row>
    <row r="89" spans="1:16" ht="14.85" customHeight="1" x14ac:dyDescent="0.3">
      <c r="A89" s="129" t="s">
        <v>49</v>
      </c>
      <c r="B89" s="791" t="s">
        <v>59</v>
      </c>
      <c r="C89" s="792" t="s">
        <v>194</v>
      </c>
      <c r="D89" s="793" t="s">
        <v>195</v>
      </c>
      <c r="E89" s="156">
        <v>260</v>
      </c>
      <c r="F89" s="156">
        <v>241.25</v>
      </c>
      <c r="G89" s="156">
        <v>0</v>
      </c>
      <c r="H89" s="156">
        <v>241.25</v>
      </c>
      <c r="I89" s="156">
        <v>18.75</v>
      </c>
      <c r="J89" s="156">
        <v>70.73</v>
      </c>
      <c r="K89" s="156">
        <v>70.73</v>
      </c>
      <c r="L89" s="156">
        <v>0</v>
      </c>
      <c r="M89" s="161">
        <v>0</v>
      </c>
      <c r="N89" s="161">
        <v>0</v>
      </c>
      <c r="O89" s="156">
        <v>311.98</v>
      </c>
      <c r="P89" s="156">
        <v>0</v>
      </c>
    </row>
    <row r="90" spans="1:16" ht="14.85" customHeight="1" x14ac:dyDescent="0.3">
      <c r="A90" s="159" t="s">
        <v>49</v>
      </c>
      <c r="B90" s="799" t="s">
        <v>90</v>
      </c>
      <c r="C90" s="798" t="s">
        <v>196</v>
      </c>
      <c r="D90" s="804" t="s">
        <v>197</v>
      </c>
      <c r="E90" s="154">
        <v>260</v>
      </c>
      <c r="F90" s="154">
        <v>241.25</v>
      </c>
      <c r="G90" s="154">
        <v>0</v>
      </c>
      <c r="H90" s="154">
        <v>241.25</v>
      </c>
      <c r="I90" s="154">
        <v>18.75</v>
      </c>
      <c r="J90" s="154">
        <v>70.73</v>
      </c>
      <c r="K90" s="154">
        <v>70.73</v>
      </c>
      <c r="L90" s="154">
        <v>0</v>
      </c>
      <c r="M90" s="155">
        <v>0</v>
      </c>
      <c r="N90" s="155">
        <v>0</v>
      </c>
      <c r="O90" s="154">
        <v>311.98</v>
      </c>
      <c r="P90" s="154">
        <v>0</v>
      </c>
    </row>
    <row r="91" spans="1:16" ht="14.85" customHeight="1" x14ac:dyDescent="0.3">
      <c r="A91" s="159" t="s">
        <v>49</v>
      </c>
      <c r="B91" s="799" t="s">
        <v>59</v>
      </c>
      <c r="C91" s="792" t="s">
        <v>60</v>
      </c>
      <c r="D91" s="149" t="s">
        <v>61</v>
      </c>
      <c r="E91" s="156">
        <v>2500000</v>
      </c>
      <c r="F91" s="156">
        <v>2495065.34</v>
      </c>
      <c r="G91" s="156">
        <v>0</v>
      </c>
      <c r="H91" s="156">
        <v>2495065.34</v>
      </c>
      <c r="I91" s="156">
        <v>4934.660000000149</v>
      </c>
      <c r="J91" s="156">
        <v>0</v>
      </c>
      <c r="K91" s="156">
        <v>0</v>
      </c>
      <c r="L91" s="156">
        <v>0</v>
      </c>
      <c r="M91" s="161">
        <v>0</v>
      </c>
      <c r="N91" s="161">
        <v>0</v>
      </c>
      <c r="O91" s="156">
        <v>2495065.34</v>
      </c>
      <c r="P91" s="156">
        <v>0</v>
      </c>
    </row>
    <row r="92" spans="1:16" ht="14.85" customHeight="1" x14ac:dyDescent="0.3">
      <c r="A92" s="159" t="s">
        <v>49</v>
      </c>
      <c r="B92" s="799" t="s">
        <v>90</v>
      </c>
      <c r="C92" s="798" t="s">
        <v>60</v>
      </c>
      <c r="D92" s="160" t="s">
        <v>286</v>
      </c>
      <c r="E92" s="154">
        <v>2500000</v>
      </c>
      <c r="F92" s="154">
        <v>2495065.34</v>
      </c>
      <c r="G92" s="154">
        <v>0</v>
      </c>
      <c r="H92" s="154">
        <v>2495065.34</v>
      </c>
      <c r="I92" s="154">
        <v>4934.660000000149</v>
      </c>
      <c r="J92" s="154">
        <v>0</v>
      </c>
      <c r="K92" s="154">
        <v>0</v>
      </c>
      <c r="L92" s="154">
        <v>0</v>
      </c>
      <c r="M92" s="154">
        <v>0</v>
      </c>
      <c r="N92" s="154">
        <v>0</v>
      </c>
      <c r="O92" s="154">
        <v>2495065.34</v>
      </c>
      <c r="P92" s="154">
        <v>0</v>
      </c>
    </row>
    <row r="93" spans="1:16" ht="14.85" customHeight="1" x14ac:dyDescent="0.3">
      <c r="A93" s="92" t="s">
        <v>49</v>
      </c>
      <c r="B93" s="783" t="s">
        <v>29</v>
      </c>
      <c r="C93" s="784" t="s">
        <v>70</v>
      </c>
      <c r="D93" s="790" t="s">
        <v>71</v>
      </c>
      <c r="E93" s="99">
        <v>55580000</v>
      </c>
      <c r="F93" s="99">
        <v>379693.64</v>
      </c>
      <c r="G93" s="99">
        <v>55179970.759999998</v>
      </c>
      <c r="H93" s="99">
        <v>55559664.399999999</v>
      </c>
      <c r="I93" s="99">
        <v>20335.599999999686</v>
      </c>
      <c r="J93" s="99">
        <v>895480.2</v>
      </c>
      <c r="K93" s="99">
        <v>895480.2</v>
      </c>
      <c r="L93" s="99">
        <v>0</v>
      </c>
      <c r="M93" s="100">
        <v>0</v>
      </c>
      <c r="N93" s="100">
        <v>0</v>
      </c>
      <c r="O93" s="99">
        <v>1275173.8400000001</v>
      </c>
      <c r="P93" s="99">
        <v>55179970.759999998</v>
      </c>
    </row>
    <row r="94" spans="1:16" ht="14.85" customHeight="1" x14ac:dyDescent="0.3">
      <c r="A94" s="129" t="s">
        <v>49</v>
      </c>
      <c r="B94" s="791" t="s">
        <v>59</v>
      </c>
      <c r="C94" s="794" t="s">
        <v>198</v>
      </c>
      <c r="D94" s="793" t="s">
        <v>199</v>
      </c>
      <c r="E94" s="156">
        <v>380000</v>
      </c>
      <c r="F94" s="156">
        <v>193916.57</v>
      </c>
      <c r="G94" s="156">
        <v>179970.76</v>
      </c>
      <c r="H94" s="156">
        <v>373887.33</v>
      </c>
      <c r="I94" s="156">
        <v>6112.6699999999837</v>
      </c>
      <c r="J94" s="156">
        <v>895480.2</v>
      </c>
      <c r="K94" s="156">
        <v>895480.2</v>
      </c>
      <c r="L94" s="156">
        <v>0</v>
      </c>
      <c r="M94" s="161">
        <v>0</v>
      </c>
      <c r="N94" s="161">
        <v>0</v>
      </c>
      <c r="O94" s="156">
        <v>1089396.77</v>
      </c>
      <c r="P94" s="156">
        <v>179970.76</v>
      </c>
    </row>
    <row r="95" spans="1:16" ht="14.85" customHeight="1" x14ac:dyDescent="0.3">
      <c r="A95" s="152" t="s">
        <v>49</v>
      </c>
      <c r="B95" s="797" t="s">
        <v>90</v>
      </c>
      <c r="C95" s="798" t="s">
        <v>200</v>
      </c>
      <c r="D95" s="802" t="s">
        <v>201</v>
      </c>
      <c r="E95" s="154">
        <v>380000</v>
      </c>
      <c r="F95" s="154">
        <v>193916.57</v>
      </c>
      <c r="G95" s="154">
        <v>179970.76</v>
      </c>
      <c r="H95" s="154">
        <v>373887.33</v>
      </c>
      <c r="I95" s="154">
        <v>6112.6699999999837</v>
      </c>
      <c r="J95" s="154">
        <v>895480.2</v>
      </c>
      <c r="K95" s="154">
        <v>895480.2</v>
      </c>
      <c r="L95" s="154">
        <v>0</v>
      </c>
      <c r="M95" s="155">
        <v>0</v>
      </c>
      <c r="N95" s="155">
        <v>0</v>
      </c>
      <c r="O95" s="154">
        <v>1089396.77</v>
      </c>
      <c r="P95" s="154">
        <v>179970.76</v>
      </c>
    </row>
    <row r="96" spans="1:16" ht="14.85" customHeight="1" x14ac:dyDescent="0.3">
      <c r="A96" s="129" t="s">
        <v>49</v>
      </c>
      <c r="B96" s="791" t="s">
        <v>59</v>
      </c>
      <c r="C96" s="794" t="s">
        <v>202</v>
      </c>
      <c r="D96" s="793" t="s">
        <v>203</v>
      </c>
      <c r="E96" s="156">
        <v>55200000</v>
      </c>
      <c r="F96" s="156">
        <v>185777.07</v>
      </c>
      <c r="G96" s="156">
        <v>55000000</v>
      </c>
      <c r="H96" s="156">
        <v>55185777.07</v>
      </c>
      <c r="I96" s="156">
        <v>14222.929999999702</v>
      </c>
      <c r="J96" s="156">
        <v>0</v>
      </c>
      <c r="K96" s="156">
        <v>0</v>
      </c>
      <c r="L96" s="156">
        <v>0</v>
      </c>
      <c r="M96" s="161">
        <v>0</v>
      </c>
      <c r="N96" s="161">
        <v>0</v>
      </c>
      <c r="O96" s="156">
        <v>185777.07</v>
      </c>
      <c r="P96" s="156">
        <v>55000000</v>
      </c>
    </row>
    <row r="97" spans="1:16" ht="14.85" customHeight="1" x14ac:dyDescent="0.3">
      <c r="A97" s="152" t="s">
        <v>49</v>
      </c>
      <c r="B97" s="797" t="s">
        <v>90</v>
      </c>
      <c r="C97" s="798" t="s">
        <v>204</v>
      </c>
      <c r="D97" s="802" t="s">
        <v>205</v>
      </c>
      <c r="E97" s="154">
        <v>55200000</v>
      </c>
      <c r="F97" s="154">
        <v>185777.07</v>
      </c>
      <c r="G97" s="154">
        <v>55000000</v>
      </c>
      <c r="H97" s="154">
        <v>55185777.07</v>
      </c>
      <c r="I97" s="154">
        <v>14222.929999999702</v>
      </c>
      <c r="J97" s="154">
        <v>0</v>
      </c>
      <c r="K97" s="154">
        <v>0</v>
      </c>
      <c r="L97" s="154">
        <v>0</v>
      </c>
      <c r="M97" s="155">
        <v>0</v>
      </c>
      <c r="N97" s="155">
        <v>0</v>
      </c>
      <c r="O97" s="154">
        <v>185777.07</v>
      </c>
      <c r="P97" s="154">
        <v>55000000</v>
      </c>
    </row>
    <row r="98" spans="1:16" ht="14.85" customHeight="1" x14ac:dyDescent="0.3">
      <c r="A98" s="92" t="s">
        <v>49</v>
      </c>
      <c r="B98" s="783" t="s">
        <v>29</v>
      </c>
      <c r="C98" s="784" t="s">
        <v>72</v>
      </c>
      <c r="D98" s="790" t="s">
        <v>73</v>
      </c>
      <c r="E98" s="99">
        <v>635000</v>
      </c>
      <c r="F98" s="99">
        <v>55730.85</v>
      </c>
      <c r="G98" s="99">
        <v>0</v>
      </c>
      <c r="H98" s="99">
        <v>55730.85</v>
      </c>
      <c r="I98" s="99">
        <v>579269.15</v>
      </c>
      <c r="J98" s="99">
        <v>0</v>
      </c>
      <c r="K98" s="99">
        <v>0</v>
      </c>
      <c r="L98" s="99">
        <v>0</v>
      </c>
      <c r="M98" s="100">
        <v>0</v>
      </c>
      <c r="N98" s="100">
        <v>0</v>
      </c>
      <c r="O98" s="99">
        <v>55730.85</v>
      </c>
      <c r="P98" s="99">
        <v>0</v>
      </c>
    </row>
    <row r="99" spans="1:16" ht="14.85" customHeight="1" x14ac:dyDescent="0.3">
      <c r="A99" s="129" t="s">
        <v>49</v>
      </c>
      <c r="B99" s="791" t="s">
        <v>59</v>
      </c>
      <c r="C99" s="792" t="s">
        <v>206</v>
      </c>
      <c r="D99" s="793" t="s">
        <v>207</v>
      </c>
      <c r="E99" s="156">
        <v>500000</v>
      </c>
      <c r="F99" s="156">
        <v>0</v>
      </c>
      <c r="G99" s="156">
        <v>0</v>
      </c>
      <c r="H99" s="156">
        <v>0</v>
      </c>
      <c r="I99" s="156">
        <v>500000</v>
      </c>
      <c r="J99" s="156">
        <v>0</v>
      </c>
      <c r="K99" s="156">
        <v>0</v>
      </c>
      <c r="L99" s="156">
        <v>0</v>
      </c>
      <c r="M99" s="161">
        <v>0</v>
      </c>
      <c r="N99" s="161">
        <v>0</v>
      </c>
      <c r="O99" s="156">
        <v>0</v>
      </c>
      <c r="P99" s="156">
        <v>0</v>
      </c>
    </row>
    <row r="100" spans="1:16" ht="14.85" customHeight="1" x14ac:dyDescent="0.3">
      <c r="A100" s="152" t="s">
        <v>49</v>
      </c>
      <c r="B100" s="797" t="s">
        <v>90</v>
      </c>
      <c r="C100" s="798" t="s">
        <v>208</v>
      </c>
      <c r="D100" s="802" t="s">
        <v>209</v>
      </c>
      <c r="E100" s="154">
        <v>500000</v>
      </c>
      <c r="F100" s="154">
        <v>0</v>
      </c>
      <c r="G100" s="154">
        <v>0</v>
      </c>
      <c r="H100" s="154">
        <v>0</v>
      </c>
      <c r="I100" s="154">
        <v>500000</v>
      </c>
      <c r="J100" s="154">
        <v>0</v>
      </c>
      <c r="K100" s="154">
        <v>0</v>
      </c>
      <c r="L100" s="154">
        <v>0</v>
      </c>
      <c r="M100" s="155">
        <v>0</v>
      </c>
      <c r="N100" s="155">
        <v>0</v>
      </c>
      <c r="O100" s="154">
        <v>0</v>
      </c>
      <c r="P100" s="154">
        <v>0</v>
      </c>
    </row>
    <row r="101" spans="1:16" ht="14.85" customHeight="1" x14ac:dyDescent="0.3">
      <c r="A101" s="152" t="s">
        <v>49</v>
      </c>
      <c r="B101" s="797" t="s">
        <v>90</v>
      </c>
      <c r="C101" s="798" t="s">
        <v>210</v>
      </c>
      <c r="D101" s="802" t="s">
        <v>211</v>
      </c>
      <c r="E101" s="154">
        <v>0</v>
      </c>
      <c r="F101" s="154">
        <v>0</v>
      </c>
      <c r="G101" s="154">
        <v>0</v>
      </c>
      <c r="H101" s="154">
        <v>0</v>
      </c>
      <c r="I101" s="154">
        <v>0</v>
      </c>
      <c r="J101" s="154">
        <v>0</v>
      </c>
      <c r="K101" s="154">
        <v>0</v>
      </c>
      <c r="L101" s="154">
        <v>0</v>
      </c>
      <c r="M101" s="155">
        <v>0</v>
      </c>
      <c r="N101" s="155">
        <v>0</v>
      </c>
      <c r="O101" s="154">
        <v>0</v>
      </c>
      <c r="P101" s="154">
        <v>0</v>
      </c>
    </row>
    <row r="102" spans="1:16" ht="14.85" customHeight="1" x14ac:dyDescent="0.3">
      <c r="A102" s="129" t="s">
        <v>49</v>
      </c>
      <c r="B102" s="791" t="s">
        <v>59</v>
      </c>
      <c r="C102" s="792" t="s">
        <v>212</v>
      </c>
      <c r="D102" s="793" t="s">
        <v>213</v>
      </c>
      <c r="E102" s="156">
        <v>135000</v>
      </c>
      <c r="F102" s="156">
        <v>55730.85</v>
      </c>
      <c r="G102" s="156">
        <v>0</v>
      </c>
      <c r="H102" s="156">
        <v>55730.85</v>
      </c>
      <c r="I102" s="156">
        <v>79269.149999999994</v>
      </c>
      <c r="J102" s="156">
        <v>0</v>
      </c>
      <c r="K102" s="156">
        <v>0</v>
      </c>
      <c r="L102" s="156">
        <v>0</v>
      </c>
      <c r="M102" s="161">
        <v>0</v>
      </c>
      <c r="N102" s="161">
        <v>0</v>
      </c>
      <c r="O102" s="156">
        <v>55730.85</v>
      </c>
      <c r="P102" s="156">
        <v>0</v>
      </c>
    </row>
    <row r="103" spans="1:16" ht="14.85" customHeight="1" x14ac:dyDescent="0.3">
      <c r="A103" s="152" t="s">
        <v>49</v>
      </c>
      <c r="B103" s="797" t="s">
        <v>90</v>
      </c>
      <c r="C103" s="798" t="s">
        <v>214</v>
      </c>
      <c r="D103" s="802" t="s">
        <v>215</v>
      </c>
      <c r="E103" s="154">
        <v>20000</v>
      </c>
      <c r="F103" s="154">
        <v>0</v>
      </c>
      <c r="G103" s="154">
        <v>0</v>
      </c>
      <c r="H103" s="154">
        <v>0</v>
      </c>
      <c r="I103" s="154">
        <v>20000</v>
      </c>
      <c r="J103" s="154">
        <v>0</v>
      </c>
      <c r="K103" s="154">
        <v>0</v>
      </c>
      <c r="L103" s="154">
        <v>0</v>
      </c>
      <c r="M103" s="155">
        <v>0</v>
      </c>
      <c r="N103" s="155">
        <v>0</v>
      </c>
      <c r="O103" s="154">
        <v>0</v>
      </c>
      <c r="P103" s="154">
        <v>0</v>
      </c>
    </row>
    <row r="104" spans="1:16" ht="14.85" customHeight="1" x14ac:dyDescent="0.3">
      <c r="A104" s="152" t="s">
        <v>49</v>
      </c>
      <c r="B104" s="797" t="s">
        <v>90</v>
      </c>
      <c r="C104" s="798" t="s">
        <v>216</v>
      </c>
      <c r="D104" s="802" t="s">
        <v>217</v>
      </c>
      <c r="E104" s="154">
        <v>115000</v>
      </c>
      <c r="F104" s="154">
        <v>55730.85</v>
      </c>
      <c r="G104" s="154">
        <v>0</v>
      </c>
      <c r="H104" s="154">
        <v>55730.85</v>
      </c>
      <c r="I104" s="154">
        <v>59269.15</v>
      </c>
      <c r="J104" s="154">
        <v>0</v>
      </c>
      <c r="K104" s="154">
        <v>0</v>
      </c>
      <c r="L104" s="154">
        <v>0</v>
      </c>
      <c r="M104" s="155">
        <v>0</v>
      </c>
      <c r="N104" s="155">
        <v>0</v>
      </c>
      <c r="O104" s="154">
        <v>55730.85</v>
      </c>
      <c r="P104" s="154">
        <v>0</v>
      </c>
    </row>
    <row r="105" spans="1:16" ht="14.85" customHeight="1" x14ac:dyDescent="0.3">
      <c r="A105" s="129" t="s">
        <v>49</v>
      </c>
      <c r="B105" s="791" t="s">
        <v>59</v>
      </c>
      <c r="C105" s="792" t="s">
        <v>218</v>
      </c>
      <c r="D105" s="793" t="s">
        <v>219</v>
      </c>
      <c r="E105" s="156">
        <v>0</v>
      </c>
      <c r="F105" s="156">
        <v>0</v>
      </c>
      <c r="G105" s="156">
        <v>0</v>
      </c>
      <c r="H105" s="156">
        <v>0</v>
      </c>
      <c r="I105" s="156">
        <v>0</v>
      </c>
      <c r="J105" s="156">
        <v>0</v>
      </c>
      <c r="K105" s="156">
        <v>0</v>
      </c>
      <c r="L105" s="156">
        <v>0</v>
      </c>
      <c r="M105" s="161">
        <v>0</v>
      </c>
      <c r="N105" s="161">
        <v>0</v>
      </c>
      <c r="O105" s="156">
        <v>0</v>
      </c>
      <c r="P105" s="156">
        <v>0</v>
      </c>
    </row>
    <row r="106" spans="1:16" ht="14.85" customHeight="1" x14ac:dyDescent="0.3">
      <c r="A106" s="152" t="s">
        <v>49</v>
      </c>
      <c r="B106" s="797" t="s">
        <v>90</v>
      </c>
      <c r="C106" s="798" t="s">
        <v>218</v>
      </c>
      <c r="D106" s="802" t="s">
        <v>220</v>
      </c>
      <c r="E106" s="154">
        <v>0</v>
      </c>
      <c r="F106" s="154">
        <v>0</v>
      </c>
      <c r="G106" s="154">
        <v>0</v>
      </c>
      <c r="H106" s="154">
        <v>0</v>
      </c>
      <c r="I106" s="154">
        <v>0</v>
      </c>
      <c r="J106" s="154">
        <v>0</v>
      </c>
      <c r="K106" s="154">
        <v>0</v>
      </c>
      <c r="L106" s="154">
        <v>0</v>
      </c>
      <c r="M106" s="155">
        <v>0</v>
      </c>
      <c r="N106" s="155">
        <v>0</v>
      </c>
      <c r="O106" s="154">
        <v>0</v>
      </c>
      <c r="P106" s="154">
        <v>0</v>
      </c>
    </row>
    <row r="107" spans="1:16" ht="16.649999999999999" customHeight="1" x14ac:dyDescent="0.3">
      <c r="A107" s="88" t="s">
        <v>49</v>
      </c>
      <c r="B107" s="781" t="s">
        <v>24</v>
      </c>
      <c r="C107" s="785" t="s">
        <v>74</v>
      </c>
      <c r="D107" s="789" t="s">
        <v>75</v>
      </c>
      <c r="E107" s="90">
        <v>6550000</v>
      </c>
      <c r="F107" s="90">
        <v>562328.17999999993</v>
      </c>
      <c r="G107" s="90">
        <v>199874.74</v>
      </c>
      <c r="H107" s="90">
        <v>762202.91999999993</v>
      </c>
      <c r="I107" s="90">
        <v>5787797.0800000001</v>
      </c>
      <c r="J107" s="90">
        <v>30559.89</v>
      </c>
      <c r="K107" s="90">
        <v>23291.19</v>
      </c>
      <c r="L107" s="90">
        <v>7268.7000000000007</v>
      </c>
      <c r="M107" s="90">
        <v>-7268.7</v>
      </c>
      <c r="N107" s="90">
        <v>0</v>
      </c>
      <c r="O107" s="90">
        <v>585619.37</v>
      </c>
      <c r="P107" s="90">
        <v>199874.74</v>
      </c>
    </row>
    <row r="108" spans="1:16" ht="14.85" customHeight="1" x14ac:dyDescent="0.3">
      <c r="A108" s="92" t="s">
        <v>49</v>
      </c>
      <c r="B108" s="783" t="s">
        <v>29</v>
      </c>
      <c r="C108" s="784" t="s">
        <v>76</v>
      </c>
      <c r="D108" s="790" t="s">
        <v>77</v>
      </c>
      <c r="E108" s="99">
        <v>5840000</v>
      </c>
      <c r="F108" s="99">
        <v>562328.17999999993</v>
      </c>
      <c r="G108" s="99">
        <v>4674.74</v>
      </c>
      <c r="H108" s="99">
        <v>567002.91999999993</v>
      </c>
      <c r="I108" s="99">
        <v>5272997.08</v>
      </c>
      <c r="J108" s="99">
        <v>30559.89</v>
      </c>
      <c r="K108" s="99">
        <v>23291.19</v>
      </c>
      <c r="L108" s="99">
        <v>7268.7000000000007</v>
      </c>
      <c r="M108" s="100">
        <v>-7268.7</v>
      </c>
      <c r="N108" s="100">
        <v>0</v>
      </c>
      <c r="O108" s="99">
        <v>585619.37</v>
      </c>
      <c r="P108" s="99">
        <v>4674.7400000000007</v>
      </c>
    </row>
    <row r="109" spans="1:16" ht="14.85" customHeight="1" x14ac:dyDescent="0.3">
      <c r="A109" s="129" t="s">
        <v>49</v>
      </c>
      <c r="B109" s="791" t="s">
        <v>59</v>
      </c>
      <c r="C109" s="792" t="s">
        <v>221</v>
      </c>
      <c r="D109" s="793" t="s">
        <v>222</v>
      </c>
      <c r="E109" s="156">
        <v>5840000</v>
      </c>
      <c r="F109" s="156">
        <v>562328.17999999993</v>
      </c>
      <c r="G109" s="156">
        <v>4674.74</v>
      </c>
      <c r="H109" s="156">
        <v>567002.91999999993</v>
      </c>
      <c r="I109" s="156">
        <v>5272997.08</v>
      </c>
      <c r="J109" s="156">
        <v>30559.89</v>
      </c>
      <c r="K109" s="156">
        <v>23291.19</v>
      </c>
      <c r="L109" s="156">
        <v>7268.7000000000007</v>
      </c>
      <c r="M109" s="161">
        <v>-7268.7</v>
      </c>
      <c r="N109" s="161">
        <v>0</v>
      </c>
      <c r="O109" s="156">
        <v>585619.37</v>
      </c>
      <c r="P109" s="156">
        <v>4674.7400000000007</v>
      </c>
    </row>
    <row r="110" spans="1:16" ht="14.85" customHeight="1" x14ac:dyDescent="0.3">
      <c r="A110" s="152" t="s">
        <v>49</v>
      </c>
      <c r="B110" s="797" t="s">
        <v>90</v>
      </c>
      <c r="C110" s="803" t="s">
        <v>223</v>
      </c>
      <c r="D110" s="802" t="s">
        <v>224</v>
      </c>
      <c r="E110" s="154">
        <v>60000</v>
      </c>
      <c r="F110" s="154">
        <v>0</v>
      </c>
      <c r="G110" s="154">
        <v>0</v>
      </c>
      <c r="H110" s="154">
        <v>0</v>
      </c>
      <c r="I110" s="154">
        <v>60000</v>
      </c>
      <c r="J110" s="154">
        <v>0</v>
      </c>
      <c r="K110" s="154">
        <v>0</v>
      </c>
      <c r="L110" s="154">
        <v>0</v>
      </c>
      <c r="M110" s="155">
        <v>0</v>
      </c>
      <c r="N110" s="155">
        <v>0</v>
      </c>
      <c r="O110" s="154">
        <v>0</v>
      </c>
      <c r="P110" s="154">
        <v>0</v>
      </c>
    </row>
    <row r="111" spans="1:16" ht="14.85" customHeight="1" x14ac:dyDescent="0.3">
      <c r="A111" s="152" t="s">
        <v>49</v>
      </c>
      <c r="B111" s="801" t="s">
        <v>90</v>
      </c>
      <c r="C111" s="798" t="s">
        <v>225</v>
      </c>
      <c r="D111" s="802" t="s">
        <v>226</v>
      </c>
      <c r="E111" s="154">
        <v>25000</v>
      </c>
      <c r="F111" s="154">
        <v>0</v>
      </c>
      <c r="G111" s="154">
        <v>0</v>
      </c>
      <c r="H111" s="154">
        <v>0</v>
      </c>
      <c r="I111" s="154">
        <v>25000</v>
      </c>
      <c r="J111" s="154">
        <v>0</v>
      </c>
      <c r="K111" s="154">
        <v>0</v>
      </c>
      <c r="L111" s="154">
        <v>0</v>
      </c>
      <c r="M111" s="155">
        <v>0</v>
      </c>
      <c r="N111" s="155">
        <v>0</v>
      </c>
      <c r="O111" s="154">
        <v>0</v>
      </c>
      <c r="P111" s="154">
        <v>0</v>
      </c>
    </row>
    <row r="112" spans="1:16" ht="14.85" customHeight="1" x14ac:dyDescent="0.3">
      <c r="A112" s="152" t="s">
        <v>49</v>
      </c>
      <c r="B112" s="801" t="s">
        <v>90</v>
      </c>
      <c r="C112" s="803" t="s">
        <v>227</v>
      </c>
      <c r="D112" s="802" t="s">
        <v>228</v>
      </c>
      <c r="E112" s="154">
        <v>0</v>
      </c>
      <c r="F112" s="154">
        <v>0</v>
      </c>
      <c r="G112" s="154">
        <v>0</v>
      </c>
      <c r="H112" s="154">
        <v>0</v>
      </c>
      <c r="I112" s="154">
        <v>0</v>
      </c>
      <c r="J112" s="154">
        <v>0</v>
      </c>
      <c r="K112" s="154">
        <v>0</v>
      </c>
      <c r="L112" s="154">
        <v>0</v>
      </c>
      <c r="M112" s="155">
        <v>0</v>
      </c>
      <c r="N112" s="155">
        <v>0</v>
      </c>
      <c r="O112" s="154">
        <v>0</v>
      </c>
      <c r="P112" s="154">
        <v>0</v>
      </c>
    </row>
    <row r="113" spans="1:16" ht="14.85" customHeight="1" x14ac:dyDescent="0.3">
      <c r="A113" s="152" t="s">
        <v>49</v>
      </c>
      <c r="B113" s="801" t="s">
        <v>90</v>
      </c>
      <c r="C113" s="798" t="s">
        <v>229</v>
      </c>
      <c r="D113" s="802" t="s">
        <v>230</v>
      </c>
      <c r="E113" s="154">
        <v>0</v>
      </c>
      <c r="F113" s="154">
        <v>0</v>
      </c>
      <c r="G113" s="154">
        <v>0</v>
      </c>
      <c r="H113" s="154">
        <v>0</v>
      </c>
      <c r="I113" s="154">
        <v>0</v>
      </c>
      <c r="J113" s="154">
        <v>0</v>
      </c>
      <c r="K113" s="154">
        <v>0</v>
      </c>
      <c r="L113" s="154">
        <v>0</v>
      </c>
      <c r="M113" s="155">
        <v>0</v>
      </c>
      <c r="N113" s="155">
        <v>0</v>
      </c>
      <c r="O113" s="154">
        <v>0</v>
      </c>
      <c r="P113" s="154">
        <v>0</v>
      </c>
    </row>
    <row r="114" spans="1:16" ht="14.85" customHeight="1" x14ac:dyDescent="0.3">
      <c r="A114" s="152" t="s">
        <v>49</v>
      </c>
      <c r="B114" s="801" t="s">
        <v>90</v>
      </c>
      <c r="C114" s="798" t="s">
        <v>231</v>
      </c>
      <c r="D114" s="802" t="s">
        <v>232</v>
      </c>
      <c r="E114" s="154">
        <v>20000</v>
      </c>
      <c r="F114" s="154">
        <v>5187.55</v>
      </c>
      <c r="G114" s="154">
        <v>0</v>
      </c>
      <c r="H114" s="154">
        <v>5187.55</v>
      </c>
      <c r="I114" s="154">
        <v>14812.45</v>
      </c>
      <c r="J114" s="154">
        <v>0</v>
      </c>
      <c r="K114" s="154">
        <v>0</v>
      </c>
      <c r="L114" s="154">
        <v>0</v>
      </c>
      <c r="M114" s="155">
        <v>0</v>
      </c>
      <c r="N114" s="155">
        <v>0</v>
      </c>
      <c r="O114" s="154">
        <v>5187.55</v>
      </c>
      <c r="P114" s="154">
        <v>0</v>
      </c>
    </row>
    <row r="115" spans="1:16" ht="14.85" customHeight="1" x14ac:dyDescent="0.3">
      <c r="A115" s="152" t="s">
        <v>49</v>
      </c>
      <c r="B115" s="801" t="s">
        <v>90</v>
      </c>
      <c r="C115" s="803" t="s">
        <v>233</v>
      </c>
      <c r="D115" s="802" t="s">
        <v>234</v>
      </c>
      <c r="E115" s="154">
        <v>5500000</v>
      </c>
      <c r="F115" s="154">
        <v>385496.72</v>
      </c>
      <c r="G115" s="154">
        <v>2050.83</v>
      </c>
      <c r="H115" s="154">
        <v>387547.55</v>
      </c>
      <c r="I115" s="154">
        <v>5112452.45</v>
      </c>
      <c r="J115" s="154">
        <v>0</v>
      </c>
      <c r="K115" s="154">
        <v>0</v>
      </c>
      <c r="L115" s="154">
        <v>0</v>
      </c>
      <c r="M115" s="155">
        <v>0</v>
      </c>
      <c r="N115" s="155">
        <v>0</v>
      </c>
      <c r="O115" s="154">
        <v>385496.72</v>
      </c>
      <c r="P115" s="154">
        <v>2050.83</v>
      </c>
    </row>
    <row r="116" spans="1:16" ht="14.85" customHeight="1" x14ac:dyDescent="0.3">
      <c r="A116" s="152" t="s">
        <v>49</v>
      </c>
      <c r="B116" s="797" t="s">
        <v>90</v>
      </c>
      <c r="C116" s="803" t="s">
        <v>235</v>
      </c>
      <c r="D116" s="802" t="s">
        <v>236</v>
      </c>
      <c r="E116" s="154">
        <v>235000</v>
      </c>
      <c r="F116" s="154">
        <v>171643.91</v>
      </c>
      <c r="G116" s="154">
        <v>2623.91</v>
      </c>
      <c r="H116" s="154">
        <v>174267.82</v>
      </c>
      <c r="I116" s="154">
        <v>60732.179999999993</v>
      </c>
      <c r="J116" s="154">
        <v>30559.89</v>
      </c>
      <c r="K116" s="154">
        <v>23291.19</v>
      </c>
      <c r="L116" s="154">
        <v>7268.7000000000007</v>
      </c>
      <c r="M116" s="155">
        <v>-7268.7</v>
      </c>
      <c r="N116" s="155">
        <v>0</v>
      </c>
      <c r="O116" s="154">
        <v>194935.1</v>
      </c>
      <c r="P116" s="154">
        <v>2623.9100000000008</v>
      </c>
    </row>
    <row r="117" spans="1:16" ht="14.85" customHeight="1" x14ac:dyDescent="0.3">
      <c r="A117" s="129" t="s">
        <v>49</v>
      </c>
      <c r="B117" s="791" t="s">
        <v>59</v>
      </c>
      <c r="C117" s="792" t="s">
        <v>237</v>
      </c>
      <c r="D117" s="793" t="s">
        <v>238</v>
      </c>
      <c r="E117" s="156">
        <v>710000</v>
      </c>
      <c r="F117" s="156">
        <v>0</v>
      </c>
      <c r="G117" s="156">
        <v>195200</v>
      </c>
      <c r="H117" s="156">
        <v>195200</v>
      </c>
      <c r="I117" s="156">
        <v>514800</v>
      </c>
      <c r="J117" s="156">
        <v>0</v>
      </c>
      <c r="K117" s="156">
        <v>0</v>
      </c>
      <c r="L117" s="156">
        <v>0</v>
      </c>
      <c r="M117" s="161">
        <v>0</v>
      </c>
      <c r="N117" s="161">
        <v>0</v>
      </c>
      <c r="O117" s="156">
        <v>0</v>
      </c>
      <c r="P117" s="156">
        <v>195200</v>
      </c>
    </row>
    <row r="118" spans="1:16" ht="14.85" customHeight="1" x14ac:dyDescent="0.3">
      <c r="A118" s="152" t="s">
        <v>49</v>
      </c>
      <c r="B118" s="797" t="s">
        <v>90</v>
      </c>
      <c r="C118" s="798" t="s">
        <v>239</v>
      </c>
      <c r="D118" s="802" t="s">
        <v>240</v>
      </c>
      <c r="E118" s="154">
        <v>710000</v>
      </c>
      <c r="F118" s="154">
        <v>0</v>
      </c>
      <c r="G118" s="154">
        <v>195200</v>
      </c>
      <c r="H118" s="154">
        <v>195200</v>
      </c>
      <c r="I118" s="154">
        <v>514800</v>
      </c>
      <c r="J118" s="154">
        <v>0</v>
      </c>
      <c r="K118" s="154">
        <v>0</v>
      </c>
      <c r="L118" s="154">
        <v>0</v>
      </c>
      <c r="M118" s="155">
        <v>0</v>
      </c>
      <c r="N118" s="155">
        <v>0</v>
      </c>
      <c r="O118" s="154">
        <v>0</v>
      </c>
      <c r="P118" s="154">
        <v>195200</v>
      </c>
    </row>
    <row r="119" spans="1:16" ht="17.850000000000001" customHeight="1" x14ac:dyDescent="0.3">
      <c r="A119" s="88" t="s">
        <v>49</v>
      </c>
      <c r="B119" s="787" t="s">
        <v>24</v>
      </c>
      <c r="C119" s="785" t="s">
        <v>78</v>
      </c>
      <c r="D119" s="789" t="s">
        <v>79</v>
      </c>
      <c r="E119" s="90">
        <v>18930000</v>
      </c>
      <c r="F119" s="90">
        <v>15893982.259999998</v>
      </c>
      <c r="G119" s="90">
        <v>2662162.8199999998</v>
      </c>
      <c r="H119" s="90">
        <v>18556145.079999998</v>
      </c>
      <c r="I119" s="90">
        <v>373854.91999999981</v>
      </c>
      <c r="J119" s="90">
        <v>2205593.5699999998</v>
      </c>
      <c r="K119" s="90">
        <v>2164134.4600000004</v>
      </c>
      <c r="L119" s="90">
        <v>41459.110000000015</v>
      </c>
      <c r="M119" s="91">
        <v>-41459.110000000015</v>
      </c>
      <c r="N119" s="91">
        <v>0</v>
      </c>
      <c r="O119" s="90">
        <v>18058116.719999999</v>
      </c>
      <c r="P119" s="90">
        <v>2662162.8199999998</v>
      </c>
    </row>
    <row r="120" spans="1:16" ht="14.85" customHeight="1" x14ac:dyDescent="0.3">
      <c r="A120" s="92" t="s">
        <v>49</v>
      </c>
      <c r="B120" s="788" t="s">
        <v>29</v>
      </c>
      <c r="C120" s="784" t="s">
        <v>80</v>
      </c>
      <c r="D120" s="790" t="s">
        <v>81</v>
      </c>
      <c r="E120" s="99">
        <v>18930000</v>
      </c>
      <c r="F120" s="99">
        <v>15893982.259999998</v>
      </c>
      <c r="G120" s="99">
        <v>2662162.8199999998</v>
      </c>
      <c r="H120" s="99">
        <v>18556145.079999998</v>
      </c>
      <c r="I120" s="99">
        <v>373854.91999999981</v>
      </c>
      <c r="J120" s="99">
        <v>2205593.5699999998</v>
      </c>
      <c r="K120" s="99">
        <v>2164134.4600000004</v>
      </c>
      <c r="L120" s="99">
        <v>41459.110000000015</v>
      </c>
      <c r="M120" s="100">
        <v>-41459.110000000015</v>
      </c>
      <c r="N120" s="100">
        <v>0</v>
      </c>
      <c r="O120" s="99">
        <v>18058116.719999999</v>
      </c>
      <c r="P120" s="99">
        <v>2662162.8199999998</v>
      </c>
    </row>
    <row r="121" spans="1:16" ht="14.85" customHeight="1" x14ac:dyDescent="0.3">
      <c r="A121" s="129" t="s">
        <v>49</v>
      </c>
      <c r="B121" s="800" t="s">
        <v>59</v>
      </c>
      <c r="C121" s="792" t="s">
        <v>241</v>
      </c>
      <c r="D121" s="793" t="s">
        <v>242</v>
      </c>
      <c r="E121" s="156">
        <v>3010000</v>
      </c>
      <c r="F121" s="156">
        <v>1797823.26</v>
      </c>
      <c r="G121" s="156">
        <v>276023.81</v>
      </c>
      <c r="H121" s="156">
        <v>2073847.07</v>
      </c>
      <c r="I121" s="156">
        <v>936152.92999999982</v>
      </c>
      <c r="J121" s="156">
        <v>112139.06999999999</v>
      </c>
      <c r="K121" s="156">
        <v>111503.22</v>
      </c>
      <c r="L121" s="156">
        <v>635.84999999999991</v>
      </c>
      <c r="M121" s="161">
        <v>-635.84999999999991</v>
      </c>
      <c r="N121" s="161">
        <v>0</v>
      </c>
      <c r="O121" s="156">
        <v>1909326.48</v>
      </c>
      <c r="P121" s="156">
        <v>276023.81</v>
      </c>
    </row>
    <row r="122" spans="1:16" ht="14.85" customHeight="1" x14ac:dyDescent="0.3">
      <c r="A122" s="152" t="s">
        <v>49</v>
      </c>
      <c r="B122" s="797" t="s">
        <v>90</v>
      </c>
      <c r="C122" s="798" t="s">
        <v>243</v>
      </c>
      <c r="D122" s="802" t="s">
        <v>244</v>
      </c>
      <c r="E122" s="154">
        <v>2500000</v>
      </c>
      <c r="F122" s="154">
        <v>1650998.59</v>
      </c>
      <c r="G122" s="154">
        <v>276023.81</v>
      </c>
      <c r="H122" s="154">
        <v>1927022.4000000001</v>
      </c>
      <c r="I122" s="154">
        <v>572977.59999999986</v>
      </c>
      <c r="J122" s="154">
        <v>108180.42</v>
      </c>
      <c r="K122" s="154">
        <v>108180.42</v>
      </c>
      <c r="L122" s="154">
        <v>0</v>
      </c>
      <c r="M122" s="155">
        <v>0</v>
      </c>
      <c r="N122" s="155">
        <v>0</v>
      </c>
      <c r="O122" s="154">
        <v>1759179.01</v>
      </c>
      <c r="P122" s="154">
        <v>276023.81</v>
      </c>
    </row>
    <row r="123" spans="1:16" ht="14.85" customHeight="1" x14ac:dyDescent="0.3">
      <c r="A123" s="152" t="s">
        <v>49</v>
      </c>
      <c r="B123" s="797" t="s">
        <v>90</v>
      </c>
      <c r="C123" s="798" t="s">
        <v>245</v>
      </c>
      <c r="D123" s="802" t="s">
        <v>246</v>
      </c>
      <c r="E123" s="154">
        <v>510000</v>
      </c>
      <c r="F123" s="154">
        <v>146824.67000000001</v>
      </c>
      <c r="G123" s="154">
        <v>0</v>
      </c>
      <c r="H123" s="154">
        <v>146824.67000000001</v>
      </c>
      <c r="I123" s="154">
        <v>363175.32999999996</v>
      </c>
      <c r="J123" s="154">
        <v>3958.65</v>
      </c>
      <c r="K123" s="154">
        <v>3322.8</v>
      </c>
      <c r="L123" s="154">
        <v>635.84999999999991</v>
      </c>
      <c r="M123" s="155">
        <v>-635.84999999999991</v>
      </c>
      <c r="N123" s="155">
        <v>0</v>
      </c>
      <c r="O123" s="154">
        <v>150147.47</v>
      </c>
      <c r="P123" s="154">
        <v>0</v>
      </c>
    </row>
    <row r="124" spans="1:16" ht="14.85" customHeight="1" x14ac:dyDescent="0.3">
      <c r="A124" s="129" t="s">
        <v>49</v>
      </c>
      <c r="B124" s="800" t="s">
        <v>59</v>
      </c>
      <c r="C124" s="794" t="s">
        <v>247</v>
      </c>
      <c r="D124" s="793" t="s">
        <v>248</v>
      </c>
      <c r="E124" s="156">
        <v>15450000</v>
      </c>
      <c r="F124" s="156">
        <v>13394460.879999999</v>
      </c>
      <c r="G124" s="156">
        <v>2372365.13</v>
      </c>
      <c r="H124" s="156">
        <v>15766826.01</v>
      </c>
      <c r="I124" s="156">
        <v>-316826.01</v>
      </c>
      <c r="J124" s="156">
        <v>2081180.1400000001</v>
      </c>
      <c r="K124" s="156">
        <v>2047940.37</v>
      </c>
      <c r="L124" s="156">
        <v>33239.770000000019</v>
      </c>
      <c r="M124" s="161">
        <v>-33239.770000000019</v>
      </c>
      <c r="N124" s="161">
        <v>0</v>
      </c>
      <c r="O124" s="156">
        <v>15442401.25</v>
      </c>
      <c r="P124" s="156">
        <v>2372365.13</v>
      </c>
    </row>
    <row r="125" spans="1:16" ht="14.85" customHeight="1" x14ac:dyDescent="0.3">
      <c r="A125" s="152" t="s">
        <v>49</v>
      </c>
      <c r="B125" s="797" t="s">
        <v>90</v>
      </c>
      <c r="C125" s="798" t="s">
        <v>249</v>
      </c>
      <c r="D125" s="802" t="s">
        <v>250</v>
      </c>
      <c r="E125" s="154">
        <v>11300000</v>
      </c>
      <c r="F125" s="154">
        <v>10218566.6</v>
      </c>
      <c r="G125" s="154">
        <v>1986715.97</v>
      </c>
      <c r="H125" s="154">
        <v>12205282.57</v>
      </c>
      <c r="I125" s="154">
        <v>-905282.5700000003</v>
      </c>
      <c r="J125" s="154">
        <v>1758465.75</v>
      </c>
      <c r="K125" s="154">
        <v>1758465.75</v>
      </c>
      <c r="L125" s="154">
        <v>0</v>
      </c>
      <c r="M125" s="155">
        <v>0</v>
      </c>
      <c r="N125" s="155">
        <v>0</v>
      </c>
      <c r="O125" s="154">
        <v>11977032.35</v>
      </c>
      <c r="P125" s="154">
        <v>1986715.97</v>
      </c>
    </row>
    <row r="126" spans="1:16" ht="14.85" customHeight="1" x14ac:dyDescent="0.3">
      <c r="A126" s="152" t="s">
        <v>49</v>
      </c>
      <c r="B126" s="797" t="s">
        <v>90</v>
      </c>
      <c r="C126" s="798" t="s">
        <v>251</v>
      </c>
      <c r="D126" s="802" t="s">
        <v>252</v>
      </c>
      <c r="E126" s="154">
        <v>3650000</v>
      </c>
      <c r="F126" s="154">
        <v>2698948.76</v>
      </c>
      <c r="G126" s="154">
        <v>377626.65</v>
      </c>
      <c r="H126" s="154">
        <v>3076575.4099999997</v>
      </c>
      <c r="I126" s="154">
        <v>573424.59000000032</v>
      </c>
      <c r="J126" s="154">
        <v>322714.39</v>
      </c>
      <c r="K126" s="154">
        <v>289474.62</v>
      </c>
      <c r="L126" s="154">
        <v>33239.770000000019</v>
      </c>
      <c r="M126" s="155">
        <v>-33239.770000000019</v>
      </c>
      <c r="N126" s="155">
        <v>0</v>
      </c>
      <c r="O126" s="154">
        <v>2988423.38</v>
      </c>
      <c r="P126" s="154">
        <v>377626.65</v>
      </c>
    </row>
    <row r="127" spans="1:16" ht="14.85" customHeight="1" x14ac:dyDescent="0.3">
      <c r="A127" s="152" t="s">
        <v>49</v>
      </c>
      <c r="B127" s="797" t="s">
        <v>90</v>
      </c>
      <c r="C127" s="798" t="s">
        <v>253</v>
      </c>
      <c r="D127" s="802" t="s">
        <v>254</v>
      </c>
      <c r="E127" s="154">
        <v>500000</v>
      </c>
      <c r="F127" s="154">
        <v>476945.52</v>
      </c>
      <c r="G127" s="154">
        <v>8022.51</v>
      </c>
      <c r="H127" s="154">
        <v>484968.03</v>
      </c>
      <c r="I127" s="154">
        <v>15031.969999999972</v>
      </c>
      <c r="J127" s="154">
        <v>0</v>
      </c>
      <c r="K127" s="154">
        <v>0</v>
      </c>
      <c r="L127" s="154">
        <v>0</v>
      </c>
      <c r="M127" s="155">
        <v>0</v>
      </c>
      <c r="N127" s="155">
        <v>0</v>
      </c>
      <c r="O127" s="154">
        <v>476945.52</v>
      </c>
      <c r="P127" s="154">
        <v>8022.51</v>
      </c>
    </row>
    <row r="128" spans="1:16" ht="14.85" customHeight="1" x14ac:dyDescent="0.3">
      <c r="A128" s="129" t="s">
        <v>49</v>
      </c>
      <c r="B128" s="800" t="s">
        <v>59</v>
      </c>
      <c r="C128" s="794" t="s">
        <v>255</v>
      </c>
      <c r="D128" s="793" t="s">
        <v>256</v>
      </c>
      <c r="E128" s="156">
        <v>180000</v>
      </c>
      <c r="F128" s="156">
        <v>54611.12</v>
      </c>
      <c r="G128" s="156">
        <v>13773.880000000001</v>
      </c>
      <c r="H128" s="156">
        <v>68385</v>
      </c>
      <c r="I128" s="156">
        <v>111615</v>
      </c>
      <c r="J128" s="156">
        <v>12274.36</v>
      </c>
      <c r="K128" s="156">
        <v>4690.87</v>
      </c>
      <c r="L128" s="156">
        <v>7583.4900000000007</v>
      </c>
      <c r="M128" s="161">
        <v>-7583.4900000000007</v>
      </c>
      <c r="N128" s="161">
        <v>0</v>
      </c>
      <c r="O128" s="156">
        <v>59301.990000000005</v>
      </c>
      <c r="P128" s="156">
        <v>13773.880000000001</v>
      </c>
    </row>
    <row r="129" spans="1:16" ht="14.85" customHeight="1" x14ac:dyDescent="0.3">
      <c r="A129" s="152" t="s">
        <v>49</v>
      </c>
      <c r="B129" s="797" t="s">
        <v>90</v>
      </c>
      <c r="C129" s="798" t="s">
        <v>257</v>
      </c>
      <c r="D129" s="802" t="s">
        <v>258</v>
      </c>
      <c r="E129" s="154">
        <v>100000</v>
      </c>
      <c r="F129" s="154">
        <v>54611.12</v>
      </c>
      <c r="G129" s="154">
        <v>13773.880000000001</v>
      </c>
      <c r="H129" s="154">
        <v>68385</v>
      </c>
      <c r="I129" s="154">
        <v>31615</v>
      </c>
      <c r="J129" s="154">
        <v>12274.36</v>
      </c>
      <c r="K129" s="154">
        <v>4690.87</v>
      </c>
      <c r="L129" s="154">
        <v>7583.4900000000007</v>
      </c>
      <c r="M129" s="155">
        <v>-7583.4900000000007</v>
      </c>
      <c r="N129" s="155">
        <v>0</v>
      </c>
      <c r="O129" s="154">
        <v>59301.990000000005</v>
      </c>
      <c r="P129" s="154">
        <v>13773.880000000001</v>
      </c>
    </row>
    <row r="130" spans="1:16" ht="14.85" customHeight="1" x14ac:dyDescent="0.3">
      <c r="A130" s="152" t="s">
        <v>49</v>
      </c>
      <c r="B130" s="797" t="s">
        <v>90</v>
      </c>
      <c r="C130" s="798" t="s">
        <v>259</v>
      </c>
      <c r="D130" s="802" t="s">
        <v>260</v>
      </c>
      <c r="E130" s="154">
        <v>80000</v>
      </c>
      <c r="F130" s="154">
        <v>0</v>
      </c>
      <c r="G130" s="154">
        <v>0</v>
      </c>
      <c r="H130" s="154">
        <v>0</v>
      </c>
      <c r="I130" s="154">
        <v>80000</v>
      </c>
      <c r="J130" s="154">
        <v>0</v>
      </c>
      <c r="K130" s="154">
        <v>0</v>
      </c>
      <c r="L130" s="154">
        <v>0</v>
      </c>
      <c r="M130" s="155">
        <v>0</v>
      </c>
      <c r="N130" s="155">
        <v>0</v>
      </c>
      <c r="O130" s="154">
        <v>0</v>
      </c>
      <c r="P130" s="154">
        <v>0</v>
      </c>
    </row>
    <row r="131" spans="1:16" ht="14.85" customHeight="1" x14ac:dyDescent="0.3">
      <c r="A131" s="152" t="s">
        <v>49</v>
      </c>
      <c r="B131" s="797" t="s">
        <v>90</v>
      </c>
      <c r="C131" s="798" t="s">
        <v>261</v>
      </c>
      <c r="D131" s="802" t="s">
        <v>262</v>
      </c>
      <c r="E131" s="154">
        <v>0</v>
      </c>
      <c r="F131" s="154">
        <v>0</v>
      </c>
      <c r="G131" s="154">
        <v>0</v>
      </c>
      <c r="H131" s="154">
        <v>0</v>
      </c>
      <c r="I131" s="154">
        <v>0</v>
      </c>
      <c r="J131" s="154">
        <v>0</v>
      </c>
      <c r="K131" s="154">
        <v>0</v>
      </c>
      <c r="L131" s="154">
        <v>0</v>
      </c>
      <c r="M131" s="155">
        <v>0</v>
      </c>
      <c r="N131" s="155">
        <v>0</v>
      </c>
      <c r="O131" s="154">
        <v>0</v>
      </c>
      <c r="P131" s="154">
        <v>0</v>
      </c>
    </row>
    <row r="132" spans="1:16" ht="14.85" customHeight="1" x14ac:dyDescent="0.3">
      <c r="A132" s="129" t="s">
        <v>49</v>
      </c>
      <c r="B132" s="800" t="s">
        <v>59</v>
      </c>
      <c r="C132" s="792" t="s">
        <v>263</v>
      </c>
      <c r="D132" s="793" t="s">
        <v>264</v>
      </c>
      <c r="E132" s="156">
        <v>290000</v>
      </c>
      <c r="F132" s="156">
        <v>647087</v>
      </c>
      <c r="G132" s="156">
        <v>0</v>
      </c>
      <c r="H132" s="156">
        <v>647087</v>
      </c>
      <c r="I132" s="156">
        <v>-357087</v>
      </c>
      <c r="J132" s="156">
        <v>0</v>
      </c>
      <c r="K132" s="156">
        <v>0</v>
      </c>
      <c r="L132" s="156">
        <v>0</v>
      </c>
      <c r="M132" s="161">
        <v>0</v>
      </c>
      <c r="N132" s="161">
        <v>0</v>
      </c>
      <c r="O132" s="156">
        <v>647087</v>
      </c>
      <c r="P132" s="156">
        <v>0</v>
      </c>
    </row>
    <row r="133" spans="1:16" ht="14.85" customHeight="1" x14ac:dyDescent="0.3">
      <c r="A133" s="152" t="s">
        <v>49</v>
      </c>
      <c r="B133" s="801" t="s">
        <v>90</v>
      </c>
      <c r="C133" s="798" t="s">
        <v>265</v>
      </c>
      <c r="D133" s="802" t="s">
        <v>266</v>
      </c>
      <c r="E133" s="154">
        <v>20000</v>
      </c>
      <c r="F133" s="154">
        <v>18796.990000000002</v>
      </c>
      <c r="G133" s="154">
        <v>0</v>
      </c>
      <c r="H133" s="154">
        <v>18796.990000000002</v>
      </c>
      <c r="I133" s="154">
        <v>1203.0099999999984</v>
      </c>
      <c r="J133" s="154">
        <v>0</v>
      </c>
      <c r="K133" s="154">
        <v>0</v>
      </c>
      <c r="L133" s="154">
        <v>0</v>
      </c>
      <c r="M133" s="155">
        <v>0</v>
      </c>
      <c r="N133" s="155">
        <v>0</v>
      </c>
      <c r="O133" s="154">
        <v>18796.990000000002</v>
      </c>
      <c r="P133" s="154">
        <v>0</v>
      </c>
    </row>
    <row r="134" spans="1:16" ht="14.85" customHeight="1" x14ac:dyDescent="0.3">
      <c r="A134" s="152" t="s">
        <v>49</v>
      </c>
      <c r="B134" s="801" t="s">
        <v>90</v>
      </c>
      <c r="C134" s="798" t="s">
        <v>267</v>
      </c>
      <c r="D134" s="802" t="s">
        <v>268</v>
      </c>
      <c r="E134" s="154">
        <v>60000</v>
      </c>
      <c r="F134" s="154">
        <v>0</v>
      </c>
      <c r="G134" s="154">
        <v>0</v>
      </c>
      <c r="H134" s="154">
        <v>0</v>
      </c>
      <c r="I134" s="154">
        <v>60000</v>
      </c>
      <c r="J134" s="154">
        <v>0</v>
      </c>
      <c r="K134" s="154">
        <v>0</v>
      </c>
      <c r="L134" s="154">
        <v>0</v>
      </c>
      <c r="M134" s="155">
        <v>0</v>
      </c>
      <c r="N134" s="155">
        <v>0</v>
      </c>
      <c r="O134" s="154">
        <v>0</v>
      </c>
      <c r="P134" s="154">
        <v>0</v>
      </c>
    </row>
    <row r="135" spans="1:16" ht="14.85" customHeight="1" thickBot="1" x14ac:dyDescent="0.35">
      <c r="A135" s="152" t="s">
        <v>49</v>
      </c>
      <c r="B135" s="801" t="s">
        <v>90</v>
      </c>
      <c r="C135" s="798" t="s">
        <v>269</v>
      </c>
      <c r="D135" s="802" t="s">
        <v>129</v>
      </c>
      <c r="E135" s="154">
        <v>210000</v>
      </c>
      <c r="F135" s="154">
        <v>628290.01</v>
      </c>
      <c r="G135" s="154">
        <v>0</v>
      </c>
      <c r="H135" s="154">
        <v>628290.01</v>
      </c>
      <c r="I135" s="154">
        <v>-418290.01</v>
      </c>
      <c r="J135" s="154">
        <v>0</v>
      </c>
      <c r="K135" s="154">
        <v>0</v>
      </c>
      <c r="L135" s="154">
        <v>0</v>
      </c>
      <c r="M135" s="155">
        <v>0</v>
      </c>
      <c r="N135" s="155">
        <v>0</v>
      </c>
      <c r="O135" s="154">
        <v>628290.01</v>
      </c>
      <c r="P135" s="154">
        <v>0</v>
      </c>
    </row>
    <row r="136" spans="1:16" s="106" customFormat="1" ht="24" thickBot="1" x14ac:dyDescent="0.3">
      <c r="A136" s="101"/>
      <c r="B136" s="101"/>
      <c r="C136" s="132" t="s">
        <v>82</v>
      </c>
      <c r="D136" s="103"/>
      <c r="E136" s="104">
        <v>164254086.90000001</v>
      </c>
      <c r="F136" s="104">
        <v>80512067.560000002</v>
      </c>
      <c r="G136" s="104">
        <v>63188532.840000004</v>
      </c>
      <c r="H136" s="104">
        <v>143700600.40000001</v>
      </c>
      <c r="I136" s="104">
        <v>20553486.5</v>
      </c>
      <c r="J136" s="104">
        <v>9156507.1199999992</v>
      </c>
      <c r="K136" s="104">
        <v>7093378.9000000004</v>
      </c>
      <c r="L136" s="104">
        <v>2063128.22</v>
      </c>
      <c r="M136" s="105">
        <v>-1210067.2300000002</v>
      </c>
      <c r="N136" s="105">
        <v>853060.98999999976</v>
      </c>
      <c r="O136" s="104">
        <v>87605446.459999993</v>
      </c>
      <c r="P136" s="104">
        <v>64041593.829999998</v>
      </c>
    </row>
    <row r="137" spans="1:16" ht="14.85" customHeight="1" x14ac:dyDescent="0.3">
      <c r="L137" s="135"/>
    </row>
    <row r="138" spans="1:16" ht="14.85" customHeight="1" x14ac:dyDescent="0.3">
      <c r="E138" s="137"/>
      <c r="F138" s="170"/>
      <c r="G138" s="141"/>
      <c r="H138" s="62"/>
      <c r="I138" s="141"/>
      <c r="J138" s="141"/>
      <c r="K138" s="141"/>
      <c r="L138" s="141"/>
      <c r="M138" s="142"/>
      <c r="N138" s="142"/>
      <c r="O138" s="141"/>
      <c r="P138" s="141"/>
    </row>
    <row r="139" spans="1:16" ht="14.85" customHeight="1" x14ac:dyDescent="0.3">
      <c r="E139" s="170"/>
      <c r="F139" s="170"/>
      <c r="G139" s="170"/>
      <c r="H139" s="170"/>
      <c r="I139" s="170"/>
      <c r="J139" s="170"/>
      <c r="K139" s="170"/>
      <c r="L139" s="170"/>
      <c r="M139" s="170"/>
      <c r="N139" s="170"/>
      <c r="O139" s="170"/>
      <c r="P139" s="170"/>
    </row>
    <row r="140" spans="1:16" ht="14.85" customHeight="1" x14ac:dyDescent="0.3">
      <c r="E140" s="134"/>
      <c r="G140" s="134"/>
      <c r="H140" s="134"/>
      <c r="I140" s="134"/>
      <c r="J140" s="134"/>
      <c r="K140" s="134"/>
      <c r="L140" s="134"/>
      <c r="M140" s="134"/>
      <c r="N140" s="134"/>
      <c r="O140" s="134"/>
      <c r="P140" s="134"/>
    </row>
    <row r="141" spans="1:16" ht="14.85" customHeight="1" x14ac:dyDescent="0.3">
      <c r="J141" s="143"/>
    </row>
    <row r="142" spans="1:16" ht="14.85" customHeight="1" x14ac:dyDescent="0.3">
      <c r="H142" s="135"/>
      <c r="J142" s="141"/>
      <c r="K142" s="141"/>
      <c r="L142" s="141"/>
      <c r="M142" s="142"/>
      <c r="N142" s="142"/>
      <c r="O142" s="141"/>
    </row>
    <row r="143" spans="1:16" ht="14.85" customHeight="1" x14ac:dyDescent="0.3">
      <c r="J143" s="143"/>
      <c r="K143" s="143"/>
      <c r="L143" s="143"/>
      <c r="O143" s="135"/>
    </row>
    <row r="144" spans="1:16" ht="14.85" customHeight="1" x14ac:dyDescent="0.3"/>
    <row r="145" ht="14.85" customHeight="1" x14ac:dyDescent="0.3"/>
  </sheetData>
  <mergeCells count="24">
    <mergeCell ref="A48:D48"/>
    <mergeCell ref="E48:E50"/>
    <mergeCell ref="F48:I48"/>
    <mergeCell ref="J48:N48"/>
    <mergeCell ref="O48:P49"/>
    <mergeCell ref="A49:D49"/>
    <mergeCell ref="F49:I49"/>
    <mergeCell ref="J49:J50"/>
    <mergeCell ref="K49:K50"/>
    <mergeCell ref="L49:L50"/>
    <mergeCell ref="M49:M50"/>
    <mergeCell ref="N49:N50"/>
    <mergeCell ref="A1:D1"/>
    <mergeCell ref="E1:E3"/>
    <mergeCell ref="F1:I1"/>
    <mergeCell ref="J1:N1"/>
    <mergeCell ref="O1:P2"/>
    <mergeCell ref="A2:D2"/>
    <mergeCell ref="F2:I2"/>
    <mergeCell ref="J2:J3"/>
    <mergeCell ref="K2:K3"/>
    <mergeCell ref="L2:L3"/>
    <mergeCell ref="M2:M3"/>
    <mergeCell ref="N2:N3"/>
  </mergeCells>
  <printOptions horizontalCentered="1"/>
  <pageMargins left="0.11811023622047245" right="0.11811023622047245" top="0.35433070866141736" bottom="0.35433070866141736" header="0.11811023622047245" footer="0.11811023622047245"/>
  <pageSetup paperSize="8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633"/>
  <sheetViews>
    <sheetView zoomScale="90" zoomScaleNormal="90" workbookViewId="0">
      <pane ySplit="3" topLeftCell="A4" activePane="bottomLeft" state="frozen"/>
      <selection activeCell="C28" sqref="C28"/>
      <selection pane="bottomLeft" activeCell="F13" sqref="F13"/>
    </sheetView>
  </sheetViews>
  <sheetFormatPr defaultRowHeight="14.4" x14ac:dyDescent="0.3"/>
  <cols>
    <col min="1" max="1" width="7.5546875" style="75" customWidth="1"/>
    <col min="2" max="2" width="6.5546875" style="75" customWidth="1"/>
    <col min="3" max="3" width="73.5546875" style="75" customWidth="1"/>
    <col min="4" max="4" width="19.5546875" style="75" customWidth="1"/>
    <col min="5" max="5" width="11.5546875" style="319" customWidth="1"/>
    <col min="6" max="6" width="19.44140625" style="133" customWidth="1"/>
    <col min="7" max="7" width="19.44140625" style="134" customWidth="1"/>
    <col min="8" max="8" width="16.44140625" style="75" customWidth="1"/>
    <col min="9" max="9" width="19.44140625" style="75" customWidth="1"/>
    <col min="10" max="10" width="18.44140625" style="136" customWidth="1"/>
    <col min="11" max="11" width="18.5546875" style="75" customWidth="1"/>
    <col min="12" max="12" width="16.44140625" style="75" customWidth="1"/>
    <col min="13" max="13" width="18.44140625" style="75" customWidth="1"/>
    <col min="14" max="15" width="18.44140625" style="136" customWidth="1"/>
    <col min="16" max="16" width="20.5546875" style="75" customWidth="1"/>
    <col min="17" max="17" width="18.44140625" style="75" customWidth="1"/>
    <col min="18" max="19" width="13.44140625" style="75" bestFit="1" customWidth="1"/>
    <col min="20" max="20" width="10.5546875" style="75" bestFit="1" customWidth="1"/>
    <col min="21" max="250" width="8.6640625" style="75"/>
    <col min="251" max="251" width="9.5546875" style="75" customWidth="1"/>
    <col min="252" max="252" width="7" style="75" bestFit="1" customWidth="1"/>
    <col min="253" max="253" width="79" style="75" customWidth="1"/>
    <col min="254" max="254" width="18.44140625" style="75" customWidth="1"/>
    <col min="255" max="256" width="0" style="75" hidden="1" customWidth="1"/>
    <col min="257" max="257" width="11.44140625" style="75" customWidth="1"/>
    <col min="258" max="263" width="0" style="75" hidden="1" customWidth="1"/>
    <col min="264" max="264" width="17.5546875" style="75" bestFit="1" customWidth="1"/>
    <col min="265" max="506" width="8.6640625" style="75"/>
    <col min="507" max="507" width="9.5546875" style="75" customWidth="1"/>
    <col min="508" max="508" width="7" style="75" bestFit="1" customWidth="1"/>
    <col min="509" max="509" width="79" style="75" customWidth="1"/>
    <col min="510" max="510" width="18.44140625" style="75" customWidth="1"/>
    <col min="511" max="512" width="0" style="75" hidden="1" customWidth="1"/>
    <col min="513" max="513" width="11.44140625" style="75" customWidth="1"/>
    <col min="514" max="519" width="0" style="75" hidden="1" customWidth="1"/>
    <col min="520" max="520" width="17.5546875" style="75" bestFit="1" customWidth="1"/>
    <col min="521" max="762" width="8.6640625" style="75"/>
    <col min="763" max="763" width="9.5546875" style="75" customWidth="1"/>
    <col min="764" max="764" width="7" style="75" bestFit="1" customWidth="1"/>
    <col min="765" max="765" width="79" style="75" customWidth="1"/>
    <col min="766" max="766" width="18.44140625" style="75" customWidth="1"/>
    <col min="767" max="768" width="0" style="75" hidden="1" customWidth="1"/>
    <col min="769" max="769" width="11.44140625" style="75" customWidth="1"/>
    <col min="770" max="775" width="0" style="75" hidden="1" customWidth="1"/>
    <col min="776" max="776" width="17.5546875" style="75" bestFit="1" customWidth="1"/>
    <col min="777" max="1018" width="8.6640625" style="75"/>
    <col min="1019" max="1019" width="9.5546875" style="75" customWidth="1"/>
    <col min="1020" max="1020" width="7" style="75" bestFit="1" customWidth="1"/>
    <col min="1021" max="1021" width="79" style="75" customWidth="1"/>
    <col min="1022" max="1022" width="18.44140625" style="75" customWidth="1"/>
    <col min="1023" max="1024" width="0" style="75" hidden="1" customWidth="1"/>
    <col min="1025" max="1025" width="11.44140625" style="75" customWidth="1"/>
    <col min="1026" max="1031" width="0" style="75" hidden="1" customWidth="1"/>
    <col min="1032" max="1032" width="17.5546875" style="75" bestFit="1" customWidth="1"/>
    <col min="1033" max="1274" width="8.6640625" style="75"/>
    <col min="1275" max="1275" width="9.5546875" style="75" customWidth="1"/>
    <col min="1276" max="1276" width="7" style="75" bestFit="1" customWidth="1"/>
    <col min="1277" max="1277" width="79" style="75" customWidth="1"/>
    <col min="1278" max="1278" width="18.44140625" style="75" customWidth="1"/>
    <col min="1279" max="1280" width="0" style="75" hidden="1" customWidth="1"/>
    <col min="1281" max="1281" width="11.44140625" style="75" customWidth="1"/>
    <col min="1282" max="1287" width="0" style="75" hidden="1" customWidth="1"/>
    <col min="1288" max="1288" width="17.5546875" style="75" bestFit="1" customWidth="1"/>
    <col min="1289" max="1530" width="8.6640625" style="75"/>
    <col min="1531" max="1531" width="9.5546875" style="75" customWidth="1"/>
    <col min="1532" max="1532" width="7" style="75" bestFit="1" customWidth="1"/>
    <col min="1533" max="1533" width="79" style="75" customWidth="1"/>
    <col min="1534" max="1534" width="18.44140625" style="75" customWidth="1"/>
    <col min="1535" max="1536" width="0" style="75" hidden="1" customWidth="1"/>
    <col min="1537" max="1537" width="11.44140625" style="75" customWidth="1"/>
    <col min="1538" max="1543" width="0" style="75" hidden="1" customWidth="1"/>
    <col min="1544" max="1544" width="17.5546875" style="75" bestFit="1" customWidth="1"/>
    <col min="1545" max="1786" width="8.6640625" style="75"/>
    <col min="1787" max="1787" width="9.5546875" style="75" customWidth="1"/>
    <col min="1788" max="1788" width="7" style="75" bestFit="1" customWidth="1"/>
    <col min="1789" max="1789" width="79" style="75" customWidth="1"/>
    <col min="1790" max="1790" width="18.44140625" style="75" customWidth="1"/>
    <col min="1791" max="1792" width="0" style="75" hidden="1" customWidth="1"/>
    <col min="1793" max="1793" width="11.44140625" style="75" customWidth="1"/>
    <col min="1794" max="1799" width="0" style="75" hidden="1" customWidth="1"/>
    <col min="1800" max="1800" width="17.5546875" style="75" bestFit="1" customWidth="1"/>
    <col min="1801" max="2042" width="8.6640625" style="75"/>
    <col min="2043" max="2043" width="9.5546875" style="75" customWidth="1"/>
    <col min="2044" max="2044" width="7" style="75" bestFit="1" customWidth="1"/>
    <col min="2045" max="2045" width="79" style="75" customWidth="1"/>
    <col min="2046" max="2046" width="18.44140625" style="75" customWidth="1"/>
    <col min="2047" max="2048" width="0" style="75" hidden="1" customWidth="1"/>
    <col min="2049" max="2049" width="11.44140625" style="75" customWidth="1"/>
    <col min="2050" max="2055" width="0" style="75" hidden="1" customWidth="1"/>
    <col min="2056" max="2056" width="17.5546875" style="75" bestFit="1" customWidth="1"/>
    <col min="2057" max="2298" width="8.6640625" style="75"/>
    <col min="2299" max="2299" width="9.5546875" style="75" customWidth="1"/>
    <col min="2300" max="2300" width="7" style="75" bestFit="1" customWidth="1"/>
    <col min="2301" max="2301" width="79" style="75" customWidth="1"/>
    <col min="2302" max="2302" width="18.44140625" style="75" customWidth="1"/>
    <col min="2303" max="2304" width="0" style="75" hidden="1" customWidth="1"/>
    <col min="2305" max="2305" width="11.44140625" style="75" customWidth="1"/>
    <col min="2306" max="2311" width="0" style="75" hidden="1" customWidth="1"/>
    <col min="2312" max="2312" width="17.5546875" style="75" bestFit="1" customWidth="1"/>
    <col min="2313" max="2554" width="8.6640625" style="75"/>
    <col min="2555" max="2555" width="9.5546875" style="75" customWidth="1"/>
    <col min="2556" max="2556" width="7" style="75" bestFit="1" customWidth="1"/>
    <col min="2557" max="2557" width="79" style="75" customWidth="1"/>
    <col min="2558" max="2558" width="18.44140625" style="75" customWidth="1"/>
    <col min="2559" max="2560" width="0" style="75" hidden="1" customWidth="1"/>
    <col min="2561" max="2561" width="11.44140625" style="75" customWidth="1"/>
    <col min="2562" max="2567" width="0" style="75" hidden="1" customWidth="1"/>
    <col min="2568" max="2568" width="17.5546875" style="75" bestFit="1" customWidth="1"/>
    <col min="2569" max="2810" width="8.6640625" style="75"/>
    <col min="2811" max="2811" width="9.5546875" style="75" customWidth="1"/>
    <col min="2812" max="2812" width="7" style="75" bestFit="1" customWidth="1"/>
    <col min="2813" max="2813" width="79" style="75" customWidth="1"/>
    <col min="2814" max="2814" width="18.44140625" style="75" customWidth="1"/>
    <col min="2815" max="2816" width="0" style="75" hidden="1" customWidth="1"/>
    <col min="2817" max="2817" width="11.44140625" style="75" customWidth="1"/>
    <col min="2818" max="2823" width="0" style="75" hidden="1" customWidth="1"/>
    <col min="2824" max="2824" width="17.5546875" style="75" bestFit="1" customWidth="1"/>
    <col min="2825" max="3066" width="8.6640625" style="75"/>
    <col min="3067" max="3067" width="9.5546875" style="75" customWidth="1"/>
    <col min="3068" max="3068" width="7" style="75" bestFit="1" customWidth="1"/>
    <col min="3069" max="3069" width="79" style="75" customWidth="1"/>
    <col min="3070" max="3070" width="18.44140625" style="75" customWidth="1"/>
    <col min="3071" max="3072" width="0" style="75" hidden="1" customWidth="1"/>
    <col min="3073" max="3073" width="11.44140625" style="75" customWidth="1"/>
    <col min="3074" max="3079" width="0" style="75" hidden="1" customWidth="1"/>
    <col min="3080" max="3080" width="17.5546875" style="75" bestFit="1" customWidth="1"/>
    <col min="3081" max="3322" width="8.6640625" style="75"/>
    <col min="3323" max="3323" width="9.5546875" style="75" customWidth="1"/>
    <col min="3324" max="3324" width="7" style="75" bestFit="1" customWidth="1"/>
    <col min="3325" max="3325" width="79" style="75" customWidth="1"/>
    <col min="3326" max="3326" width="18.44140625" style="75" customWidth="1"/>
    <col min="3327" max="3328" width="0" style="75" hidden="1" customWidth="1"/>
    <col min="3329" max="3329" width="11.44140625" style="75" customWidth="1"/>
    <col min="3330" max="3335" width="0" style="75" hidden="1" customWidth="1"/>
    <col min="3336" max="3336" width="17.5546875" style="75" bestFit="1" customWidth="1"/>
    <col min="3337" max="3578" width="8.6640625" style="75"/>
    <col min="3579" max="3579" width="9.5546875" style="75" customWidth="1"/>
    <col min="3580" max="3580" width="7" style="75" bestFit="1" customWidth="1"/>
    <col min="3581" max="3581" width="79" style="75" customWidth="1"/>
    <col min="3582" max="3582" width="18.44140625" style="75" customWidth="1"/>
    <col min="3583" max="3584" width="0" style="75" hidden="1" customWidth="1"/>
    <col min="3585" max="3585" width="11.44140625" style="75" customWidth="1"/>
    <col min="3586" max="3591" width="0" style="75" hidden="1" customWidth="1"/>
    <col min="3592" max="3592" width="17.5546875" style="75" bestFit="1" customWidth="1"/>
    <col min="3593" max="3834" width="8.6640625" style="75"/>
    <col min="3835" max="3835" width="9.5546875" style="75" customWidth="1"/>
    <col min="3836" max="3836" width="7" style="75" bestFit="1" customWidth="1"/>
    <col min="3837" max="3837" width="79" style="75" customWidth="1"/>
    <col min="3838" max="3838" width="18.44140625" style="75" customWidth="1"/>
    <col min="3839" max="3840" width="0" style="75" hidden="1" customWidth="1"/>
    <col min="3841" max="3841" width="11.44140625" style="75" customWidth="1"/>
    <col min="3842" max="3847" width="0" style="75" hidden="1" customWidth="1"/>
    <col min="3848" max="3848" width="17.5546875" style="75" bestFit="1" customWidth="1"/>
    <col min="3849" max="4090" width="8.6640625" style="75"/>
    <col min="4091" max="4091" width="9.5546875" style="75" customWidth="1"/>
    <col min="4092" max="4092" width="7" style="75" bestFit="1" customWidth="1"/>
    <col min="4093" max="4093" width="79" style="75" customWidth="1"/>
    <col min="4094" max="4094" width="18.44140625" style="75" customWidth="1"/>
    <col min="4095" max="4096" width="0" style="75" hidden="1" customWidth="1"/>
    <col min="4097" max="4097" width="11.44140625" style="75" customWidth="1"/>
    <col min="4098" max="4103" width="0" style="75" hidden="1" customWidth="1"/>
    <col min="4104" max="4104" width="17.5546875" style="75" bestFit="1" customWidth="1"/>
    <col min="4105" max="4346" width="8.6640625" style="75"/>
    <col min="4347" max="4347" width="9.5546875" style="75" customWidth="1"/>
    <col min="4348" max="4348" width="7" style="75" bestFit="1" customWidth="1"/>
    <col min="4349" max="4349" width="79" style="75" customWidth="1"/>
    <col min="4350" max="4350" width="18.44140625" style="75" customWidth="1"/>
    <col min="4351" max="4352" width="0" style="75" hidden="1" customWidth="1"/>
    <col min="4353" max="4353" width="11.44140625" style="75" customWidth="1"/>
    <col min="4354" max="4359" width="0" style="75" hidden="1" customWidth="1"/>
    <col min="4360" max="4360" width="17.5546875" style="75" bestFit="1" customWidth="1"/>
    <col min="4361" max="4602" width="8.6640625" style="75"/>
    <col min="4603" max="4603" width="9.5546875" style="75" customWidth="1"/>
    <col min="4604" max="4604" width="7" style="75" bestFit="1" customWidth="1"/>
    <col min="4605" max="4605" width="79" style="75" customWidth="1"/>
    <col min="4606" max="4606" width="18.44140625" style="75" customWidth="1"/>
    <col min="4607" max="4608" width="0" style="75" hidden="1" customWidth="1"/>
    <col min="4609" max="4609" width="11.44140625" style="75" customWidth="1"/>
    <col min="4610" max="4615" width="0" style="75" hidden="1" customWidth="1"/>
    <col min="4616" max="4616" width="17.5546875" style="75" bestFit="1" customWidth="1"/>
    <col min="4617" max="4858" width="8.6640625" style="75"/>
    <col min="4859" max="4859" width="9.5546875" style="75" customWidth="1"/>
    <col min="4860" max="4860" width="7" style="75" bestFit="1" customWidth="1"/>
    <col min="4861" max="4861" width="79" style="75" customWidth="1"/>
    <col min="4862" max="4862" width="18.44140625" style="75" customWidth="1"/>
    <col min="4863" max="4864" width="0" style="75" hidden="1" customWidth="1"/>
    <col min="4865" max="4865" width="11.44140625" style="75" customWidth="1"/>
    <col min="4866" max="4871" width="0" style="75" hidden="1" customWidth="1"/>
    <col min="4872" max="4872" width="17.5546875" style="75" bestFit="1" customWidth="1"/>
    <col min="4873" max="5114" width="8.6640625" style="75"/>
    <col min="5115" max="5115" width="9.5546875" style="75" customWidth="1"/>
    <col min="5116" max="5116" width="7" style="75" bestFit="1" customWidth="1"/>
    <col min="5117" max="5117" width="79" style="75" customWidth="1"/>
    <col min="5118" max="5118" width="18.44140625" style="75" customWidth="1"/>
    <col min="5119" max="5120" width="0" style="75" hidden="1" customWidth="1"/>
    <col min="5121" max="5121" width="11.44140625" style="75" customWidth="1"/>
    <col min="5122" max="5127" width="0" style="75" hidden="1" customWidth="1"/>
    <col min="5128" max="5128" width="17.5546875" style="75" bestFit="1" customWidth="1"/>
    <col min="5129" max="5370" width="8.6640625" style="75"/>
    <col min="5371" max="5371" width="9.5546875" style="75" customWidth="1"/>
    <col min="5372" max="5372" width="7" style="75" bestFit="1" customWidth="1"/>
    <col min="5373" max="5373" width="79" style="75" customWidth="1"/>
    <col min="5374" max="5374" width="18.44140625" style="75" customWidth="1"/>
    <col min="5375" max="5376" width="0" style="75" hidden="1" customWidth="1"/>
    <col min="5377" max="5377" width="11.44140625" style="75" customWidth="1"/>
    <col min="5378" max="5383" width="0" style="75" hidden="1" customWidth="1"/>
    <col min="5384" max="5384" width="17.5546875" style="75" bestFit="1" customWidth="1"/>
    <col min="5385" max="5626" width="8.6640625" style="75"/>
    <col min="5627" max="5627" width="9.5546875" style="75" customWidth="1"/>
    <col min="5628" max="5628" width="7" style="75" bestFit="1" customWidth="1"/>
    <col min="5629" max="5629" width="79" style="75" customWidth="1"/>
    <col min="5630" max="5630" width="18.44140625" style="75" customWidth="1"/>
    <col min="5631" max="5632" width="0" style="75" hidden="1" customWidth="1"/>
    <col min="5633" max="5633" width="11.44140625" style="75" customWidth="1"/>
    <col min="5634" max="5639" width="0" style="75" hidden="1" customWidth="1"/>
    <col min="5640" max="5640" width="17.5546875" style="75" bestFit="1" customWidth="1"/>
    <col min="5641" max="5882" width="8.6640625" style="75"/>
    <col min="5883" max="5883" width="9.5546875" style="75" customWidth="1"/>
    <col min="5884" max="5884" width="7" style="75" bestFit="1" customWidth="1"/>
    <col min="5885" max="5885" width="79" style="75" customWidth="1"/>
    <col min="5886" max="5886" width="18.44140625" style="75" customWidth="1"/>
    <col min="5887" max="5888" width="0" style="75" hidden="1" customWidth="1"/>
    <col min="5889" max="5889" width="11.44140625" style="75" customWidth="1"/>
    <col min="5890" max="5895" width="0" style="75" hidden="1" customWidth="1"/>
    <col min="5896" max="5896" width="17.5546875" style="75" bestFit="1" customWidth="1"/>
    <col min="5897" max="6138" width="8.6640625" style="75"/>
    <col min="6139" max="6139" width="9.5546875" style="75" customWidth="1"/>
    <col min="6140" max="6140" width="7" style="75" bestFit="1" customWidth="1"/>
    <col min="6141" max="6141" width="79" style="75" customWidth="1"/>
    <col min="6142" max="6142" width="18.44140625" style="75" customWidth="1"/>
    <col min="6143" max="6144" width="0" style="75" hidden="1" customWidth="1"/>
    <col min="6145" max="6145" width="11.44140625" style="75" customWidth="1"/>
    <col min="6146" max="6151" width="0" style="75" hidden="1" customWidth="1"/>
    <col min="6152" max="6152" width="17.5546875" style="75" bestFit="1" customWidth="1"/>
    <col min="6153" max="6394" width="8.6640625" style="75"/>
    <col min="6395" max="6395" width="9.5546875" style="75" customWidth="1"/>
    <col min="6396" max="6396" width="7" style="75" bestFit="1" customWidth="1"/>
    <col min="6397" max="6397" width="79" style="75" customWidth="1"/>
    <col min="6398" max="6398" width="18.44140625" style="75" customWidth="1"/>
    <col min="6399" max="6400" width="0" style="75" hidden="1" customWidth="1"/>
    <col min="6401" max="6401" width="11.44140625" style="75" customWidth="1"/>
    <col min="6402" max="6407" width="0" style="75" hidden="1" customWidth="1"/>
    <col min="6408" max="6408" width="17.5546875" style="75" bestFit="1" customWidth="1"/>
    <col min="6409" max="6650" width="8.6640625" style="75"/>
    <col min="6651" max="6651" width="9.5546875" style="75" customWidth="1"/>
    <col min="6652" max="6652" width="7" style="75" bestFit="1" customWidth="1"/>
    <col min="6653" max="6653" width="79" style="75" customWidth="1"/>
    <col min="6654" max="6654" width="18.44140625" style="75" customWidth="1"/>
    <col min="6655" max="6656" width="0" style="75" hidden="1" customWidth="1"/>
    <col min="6657" max="6657" width="11.44140625" style="75" customWidth="1"/>
    <col min="6658" max="6663" width="0" style="75" hidden="1" customWidth="1"/>
    <col min="6664" max="6664" width="17.5546875" style="75" bestFit="1" customWidth="1"/>
    <col min="6665" max="6906" width="8.6640625" style="75"/>
    <col min="6907" max="6907" width="9.5546875" style="75" customWidth="1"/>
    <col min="6908" max="6908" width="7" style="75" bestFit="1" customWidth="1"/>
    <col min="6909" max="6909" width="79" style="75" customWidth="1"/>
    <col min="6910" max="6910" width="18.44140625" style="75" customWidth="1"/>
    <col min="6911" max="6912" width="0" style="75" hidden="1" customWidth="1"/>
    <col min="6913" max="6913" width="11.44140625" style="75" customWidth="1"/>
    <col min="6914" max="6919" width="0" style="75" hidden="1" customWidth="1"/>
    <col min="6920" max="6920" width="17.5546875" style="75" bestFit="1" customWidth="1"/>
    <col min="6921" max="7162" width="8.6640625" style="75"/>
    <col min="7163" max="7163" width="9.5546875" style="75" customWidth="1"/>
    <col min="7164" max="7164" width="7" style="75" bestFit="1" customWidth="1"/>
    <col min="7165" max="7165" width="79" style="75" customWidth="1"/>
    <col min="7166" max="7166" width="18.44140625" style="75" customWidth="1"/>
    <col min="7167" max="7168" width="0" style="75" hidden="1" customWidth="1"/>
    <col min="7169" max="7169" width="11.44140625" style="75" customWidth="1"/>
    <col min="7170" max="7175" width="0" style="75" hidden="1" customWidth="1"/>
    <col min="7176" max="7176" width="17.5546875" style="75" bestFit="1" customWidth="1"/>
    <col min="7177" max="7418" width="8.6640625" style="75"/>
    <col min="7419" max="7419" width="9.5546875" style="75" customWidth="1"/>
    <col min="7420" max="7420" width="7" style="75" bestFit="1" customWidth="1"/>
    <col min="7421" max="7421" width="79" style="75" customWidth="1"/>
    <col min="7422" max="7422" width="18.44140625" style="75" customWidth="1"/>
    <col min="7423" max="7424" width="0" style="75" hidden="1" customWidth="1"/>
    <col min="7425" max="7425" width="11.44140625" style="75" customWidth="1"/>
    <col min="7426" max="7431" width="0" style="75" hidden="1" customWidth="1"/>
    <col min="7432" max="7432" width="17.5546875" style="75" bestFit="1" customWidth="1"/>
    <col min="7433" max="7674" width="8.6640625" style="75"/>
    <col min="7675" max="7675" width="9.5546875" style="75" customWidth="1"/>
    <col min="7676" max="7676" width="7" style="75" bestFit="1" customWidth="1"/>
    <col min="7677" max="7677" width="79" style="75" customWidth="1"/>
    <col min="7678" max="7678" width="18.44140625" style="75" customWidth="1"/>
    <col min="7679" max="7680" width="0" style="75" hidden="1" customWidth="1"/>
    <col min="7681" max="7681" width="11.44140625" style="75" customWidth="1"/>
    <col min="7682" max="7687" width="0" style="75" hidden="1" customWidth="1"/>
    <col min="7688" max="7688" width="17.5546875" style="75" bestFit="1" customWidth="1"/>
    <col min="7689" max="7930" width="8.6640625" style="75"/>
    <col min="7931" max="7931" width="9.5546875" style="75" customWidth="1"/>
    <col min="7932" max="7932" width="7" style="75" bestFit="1" customWidth="1"/>
    <col min="7933" max="7933" width="79" style="75" customWidth="1"/>
    <col min="7934" max="7934" width="18.44140625" style="75" customWidth="1"/>
    <col min="7935" max="7936" width="0" style="75" hidden="1" customWidth="1"/>
    <col min="7937" max="7937" width="11.44140625" style="75" customWidth="1"/>
    <col min="7938" max="7943" width="0" style="75" hidden="1" customWidth="1"/>
    <col min="7944" max="7944" width="17.5546875" style="75" bestFit="1" customWidth="1"/>
    <col min="7945" max="8186" width="8.6640625" style="75"/>
    <col min="8187" max="8187" width="9.5546875" style="75" customWidth="1"/>
    <col min="8188" max="8188" width="7" style="75" bestFit="1" customWidth="1"/>
    <col min="8189" max="8189" width="79" style="75" customWidth="1"/>
    <col min="8190" max="8190" width="18.44140625" style="75" customWidth="1"/>
    <col min="8191" max="8192" width="0" style="75" hidden="1" customWidth="1"/>
    <col min="8193" max="8193" width="11.44140625" style="75" customWidth="1"/>
    <col min="8194" max="8199" width="0" style="75" hidden="1" customWidth="1"/>
    <col min="8200" max="8200" width="17.5546875" style="75" bestFit="1" customWidth="1"/>
    <col min="8201" max="8442" width="8.6640625" style="75"/>
    <col min="8443" max="8443" width="9.5546875" style="75" customWidth="1"/>
    <col min="8444" max="8444" width="7" style="75" bestFit="1" customWidth="1"/>
    <col min="8445" max="8445" width="79" style="75" customWidth="1"/>
    <col min="8446" max="8446" width="18.44140625" style="75" customWidth="1"/>
    <col min="8447" max="8448" width="0" style="75" hidden="1" customWidth="1"/>
    <col min="8449" max="8449" width="11.44140625" style="75" customWidth="1"/>
    <col min="8450" max="8455" width="0" style="75" hidden="1" customWidth="1"/>
    <col min="8456" max="8456" width="17.5546875" style="75" bestFit="1" customWidth="1"/>
    <col min="8457" max="8698" width="8.6640625" style="75"/>
    <col min="8699" max="8699" width="9.5546875" style="75" customWidth="1"/>
    <col min="8700" max="8700" width="7" style="75" bestFit="1" customWidth="1"/>
    <col min="8701" max="8701" width="79" style="75" customWidth="1"/>
    <col min="8702" max="8702" width="18.44140625" style="75" customWidth="1"/>
    <col min="8703" max="8704" width="0" style="75" hidden="1" customWidth="1"/>
    <col min="8705" max="8705" width="11.44140625" style="75" customWidth="1"/>
    <col min="8706" max="8711" width="0" style="75" hidden="1" customWidth="1"/>
    <col min="8712" max="8712" width="17.5546875" style="75" bestFit="1" customWidth="1"/>
    <col min="8713" max="8954" width="8.6640625" style="75"/>
    <col min="8955" max="8955" width="9.5546875" style="75" customWidth="1"/>
    <col min="8956" max="8956" width="7" style="75" bestFit="1" customWidth="1"/>
    <col min="8957" max="8957" width="79" style="75" customWidth="1"/>
    <col min="8958" max="8958" width="18.44140625" style="75" customWidth="1"/>
    <col min="8959" max="8960" width="0" style="75" hidden="1" customWidth="1"/>
    <col min="8961" max="8961" width="11.44140625" style="75" customWidth="1"/>
    <col min="8962" max="8967" width="0" style="75" hidden="1" customWidth="1"/>
    <col min="8968" max="8968" width="17.5546875" style="75" bestFit="1" customWidth="1"/>
    <col min="8969" max="9210" width="8.6640625" style="75"/>
    <col min="9211" max="9211" width="9.5546875" style="75" customWidth="1"/>
    <col min="9212" max="9212" width="7" style="75" bestFit="1" customWidth="1"/>
    <col min="9213" max="9213" width="79" style="75" customWidth="1"/>
    <col min="9214" max="9214" width="18.44140625" style="75" customWidth="1"/>
    <col min="9215" max="9216" width="0" style="75" hidden="1" customWidth="1"/>
    <col min="9217" max="9217" width="11.44140625" style="75" customWidth="1"/>
    <col min="9218" max="9223" width="0" style="75" hidden="1" customWidth="1"/>
    <col min="9224" max="9224" width="17.5546875" style="75" bestFit="1" customWidth="1"/>
    <col min="9225" max="9466" width="8.6640625" style="75"/>
    <col min="9467" max="9467" width="9.5546875" style="75" customWidth="1"/>
    <col min="9468" max="9468" width="7" style="75" bestFit="1" customWidth="1"/>
    <col min="9469" max="9469" width="79" style="75" customWidth="1"/>
    <col min="9470" max="9470" width="18.44140625" style="75" customWidth="1"/>
    <col min="9471" max="9472" width="0" style="75" hidden="1" customWidth="1"/>
    <col min="9473" max="9473" width="11.44140625" style="75" customWidth="1"/>
    <col min="9474" max="9479" width="0" style="75" hidden="1" customWidth="1"/>
    <col min="9480" max="9480" width="17.5546875" style="75" bestFit="1" customWidth="1"/>
    <col min="9481" max="9722" width="8.6640625" style="75"/>
    <col min="9723" max="9723" width="9.5546875" style="75" customWidth="1"/>
    <col min="9724" max="9724" width="7" style="75" bestFit="1" customWidth="1"/>
    <col min="9725" max="9725" width="79" style="75" customWidth="1"/>
    <col min="9726" max="9726" width="18.44140625" style="75" customWidth="1"/>
    <col min="9727" max="9728" width="0" style="75" hidden="1" customWidth="1"/>
    <col min="9729" max="9729" width="11.44140625" style="75" customWidth="1"/>
    <col min="9730" max="9735" width="0" style="75" hidden="1" customWidth="1"/>
    <col min="9736" max="9736" width="17.5546875" style="75" bestFit="1" customWidth="1"/>
    <col min="9737" max="9978" width="8.6640625" style="75"/>
    <col min="9979" max="9979" width="9.5546875" style="75" customWidth="1"/>
    <col min="9980" max="9980" width="7" style="75" bestFit="1" customWidth="1"/>
    <col min="9981" max="9981" width="79" style="75" customWidth="1"/>
    <col min="9982" max="9982" width="18.44140625" style="75" customWidth="1"/>
    <col min="9983" max="9984" width="0" style="75" hidden="1" customWidth="1"/>
    <col min="9985" max="9985" width="11.44140625" style="75" customWidth="1"/>
    <col min="9986" max="9991" width="0" style="75" hidden="1" customWidth="1"/>
    <col min="9992" max="9992" width="17.5546875" style="75" bestFit="1" customWidth="1"/>
    <col min="9993" max="10234" width="8.6640625" style="75"/>
    <col min="10235" max="10235" width="9.5546875" style="75" customWidth="1"/>
    <col min="10236" max="10236" width="7" style="75" bestFit="1" customWidth="1"/>
    <col min="10237" max="10237" width="79" style="75" customWidth="1"/>
    <col min="10238" max="10238" width="18.44140625" style="75" customWidth="1"/>
    <col min="10239" max="10240" width="0" style="75" hidden="1" customWidth="1"/>
    <col min="10241" max="10241" width="11.44140625" style="75" customWidth="1"/>
    <col min="10242" max="10247" width="0" style="75" hidden="1" customWidth="1"/>
    <col min="10248" max="10248" width="17.5546875" style="75" bestFit="1" customWidth="1"/>
    <col min="10249" max="10490" width="8.6640625" style="75"/>
    <col min="10491" max="10491" width="9.5546875" style="75" customWidth="1"/>
    <col min="10492" max="10492" width="7" style="75" bestFit="1" customWidth="1"/>
    <col min="10493" max="10493" width="79" style="75" customWidth="1"/>
    <col min="10494" max="10494" width="18.44140625" style="75" customWidth="1"/>
    <col min="10495" max="10496" width="0" style="75" hidden="1" customWidth="1"/>
    <col min="10497" max="10497" width="11.44140625" style="75" customWidth="1"/>
    <col min="10498" max="10503" width="0" style="75" hidden="1" customWidth="1"/>
    <col min="10504" max="10504" width="17.5546875" style="75" bestFit="1" customWidth="1"/>
    <col min="10505" max="10746" width="8.6640625" style="75"/>
    <col min="10747" max="10747" width="9.5546875" style="75" customWidth="1"/>
    <col min="10748" max="10748" width="7" style="75" bestFit="1" customWidth="1"/>
    <col min="10749" max="10749" width="79" style="75" customWidth="1"/>
    <col min="10750" max="10750" width="18.44140625" style="75" customWidth="1"/>
    <col min="10751" max="10752" width="0" style="75" hidden="1" customWidth="1"/>
    <col min="10753" max="10753" width="11.44140625" style="75" customWidth="1"/>
    <col min="10754" max="10759" width="0" style="75" hidden="1" customWidth="1"/>
    <col min="10760" max="10760" width="17.5546875" style="75" bestFit="1" customWidth="1"/>
    <col min="10761" max="11002" width="8.6640625" style="75"/>
    <col min="11003" max="11003" width="9.5546875" style="75" customWidth="1"/>
    <col min="11004" max="11004" width="7" style="75" bestFit="1" customWidth="1"/>
    <col min="11005" max="11005" width="79" style="75" customWidth="1"/>
    <col min="11006" max="11006" width="18.44140625" style="75" customWidth="1"/>
    <col min="11007" max="11008" width="0" style="75" hidden="1" customWidth="1"/>
    <col min="11009" max="11009" width="11.44140625" style="75" customWidth="1"/>
    <col min="11010" max="11015" width="0" style="75" hidden="1" customWidth="1"/>
    <col min="11016" max="11016" width="17.5546875" style="75" bestFit="1" customWidth="1"/>
    <col min="11017" max="11258" width="8.6640625" style="75"/>
    <col min="11259" max="11259" width="9.5546875" style="75" customWidth="1"/>
    <col min="11260" max="11260" width="7" style="75" bestFit="1" customWidth="1"/>
    <col min="11261" max="11261" width="79" style="75" customWidth="1"/>
    <col min="11262" max="11262" width="18.44140625" style="75" customWidth="1"/>
    <col min="11263" max="11264" width="0" style="75" hidden="1" customWidth="1"/>
    <col min="11265" max="11265" width="11.44140625" style="75" customWidth="1"/>
    <col min="11266" max="11271" width="0" style="75" hidden="1" customWidth="1"/>
    <col min="11272" max="11272" width="17.5546875" style="75" bestFit="1" customWidth="1"/>
    <col min="11273" max="11514" width="8.6640625" style="75"/>
    <col min="11515" max="11515" width="9.5546875" style="75" customWidth="1"/>
    <col min="11516" max="11516" width="7" style="75" bestFit="1" customWidth="1"/>
    <col min="11517" max="11517" width="79" style="75" customWidth="1"/>
    <col min="11518" max="11518" width="18.44140625" style="75" customWidth="1"/>
    <col min="11519" max="11520" width="0" style="75" hidden="1" customWidth="1"/>
    <col min="11521" max="11521" width="11.44140625" style="75" customWidth="1"/>
    <col min="11522" max="11527" width="0" style="75" hidden="1" customWidth="1"/>
    <col min="11528" max="11528" width="17.5546875" style="75" bestFit="1" customWidth="1"/>
    <col min="11529" max="11770" width="8.6640625" style="75"/>
    <col min="11771" max="11771" width="9.5546875" style="75" customWidth="1"/>
    <col min="11772" max="11772" width="7" style="75" bestFit="1" customWidth="1"/>
    <col min="11773" max="11773" width="79" style="75" customWidth="1"/>
    <col min="11774" max="11774" width="18.44140625" style="75" customWidth="1"/>
    <col min="11775" max="11776" width="0" style="75" hidden="1" customWidth="1"/>
    <col min="11777" max="11777" width="11.44140625" style="75" customWidth="1"/>
    <col min="11778" max="11783" width="0" style="75" hidden="1" customWidth="1"/>
    <col min="11784" max="11784" width="17.5546875" style="75" bestFit="1" customWidth="1"/>
    <col min="11785" max="12026" width="8.6640625" style="75"/>
    <col min="12027" max="12027" width="9.5546875" style="75" customWidth="1"/>
    <col min="12028" max="12028" width="7" style="75" bestFit="1" customWidth="1"/>
    <col min="12029" max="12029" width="79" style="75" customWidth="1"/>
    <col min="12030" max="12030" width="18.44140625" style="75" customWidth="1"/>
    <col min="12031" max="12032" width="0" style="75" hidden="1" customWidth="1"/>
    <col min="12033" max="12033" width="11.44140625" style="75" customWidth="1"/>
    <col min="12034" max="12039" width="0" style="75" hidden="1" customWidth="1"/>
    <col min="12040" max="12040" width="17.5546875" style="75" bestFit="1" customWidth="1"/>
    <col min="12041" max="12282" width="8.6640625" style="75"/>
    <col min="12283" max="12283" width="9.5546875" style="75" customWidth="1"/>
    <col min="12284" max="12284" width="7" style="75" bestFit="1" customWidth="1"/>
    <col min="12285" max="12285" width="79" style="75" customWidth="1"/>
    <col min="12286" max="12286" width="18.44140625" style="75" customWidth="1"/>
    <col min="12287" max="12288" width="0" style="75" hidden="1" customWidth="1"/>
    <col min="12289" max="12289" width="11.44140625" style="75" customWidth="1"/>
    <col min="12290" max="12295" width="0" style="75" hidden="1" customWidth="1"/>
    <col min="12296" max="12296" width="17.5546875" style="75" bestFit="1" customWidth="1"/>
    <col min="12297" max="12538" width="8.6640625" style="75"/>
    <col min="12539" max="12539" width="9.5546875" style="75" customWidth="1"/>
    <col min="12540" max="12540" width="7" style="75" bestFit="1" customWidth="1"/>
    <col min="12541" max="12541" width="79" style="75" customWidth="1"/>
    <col min="12542" max="12542" width="18.44140625" style="75" customWidth="1"/>
    <col min="12543" max="12544" width="0" style="75" hidden="1" customWidth="1"/>
    <col min="12545" max="12545" width="11.44140625" style="75" customWidth="1"/>
    <col min="12546" max="12551" width="0" style="75" hidden="1" customWidth="1"/>
    <col min="12552" max="12552" width="17.5546875" style="75" bestFit="1" customWidth="1"/>
    <col min="12553" max="12794" width="8.6640625" style="75"/>
    <col min="12795" max="12795" width="9.5546875" style="75" customWidth="1"/>
    <col min="12796" max="12796" width="7" style="75" bestFit="1" customWidth="1"/>
    <col min="12797" max="12797" width="79" style="75" customWidth="1"/>
    <col min="12798" max="12798" width="18.44140625" style="75" customWidth="1"/>
    <col min="12799" max="12800" width="0" style="75" hidden="1" customWidth="1"/>
    <col min="12801" max="12801" width="11.44140625" style="75" customWidth="1"/>
    <col min="12802" max="12807" width="0" style="75" hidden="1" customWidth="1"/>
    <col min="12808" max="12808" width="17.5546875" style="75" bestFit="1" customWidth="1"/>
    <col min="12809" max="13050" width="8.6640625" style="75"/>
    <col min="13051" max="13051" width="9.5546875" style="75" customWidth="1"/>
    <col min="13052" max="13052" width="7" style="75" bestFit="1" customWidth="1"/>
    <col min="13053" max="13053" width="79" style="75" customWidth="1"/>
    <col min="13054" max="13054" width="18.44140625" style="75" customWidth="1"/>
    <col min="13055" max="13056" width="0" style="75" hidden="1" customWidth="1"/>
    <col min="13057" max="13057" width="11.44140625" style="75" customWidth="1"/>
    <col min="13058" max="13063" width="0" style="75" hidden="1" customWidth="1"/>
    <col min="13064" max="13064" width="17.5546875" style="75" bestFit="1" customWidth="1"/>
    <col min="13065" max="13306" width="8.6640625" style="75"/>
    <col min="13307" max="13307" width="9.5546875" style="75" customWidth="1"/>
    <col min="13308" max="13308" width="7" style="75" bestFit="1" customWidth="1"/>
    <col min="13309" max="13309" width="79" style="75" customWidth="1"/>
    <col min="13310" max="13310" width="18.44140625" style="75" customWidth="1"/>
    <col min="13311" max="13312" width="0" style="75" hidden="1" customWidth="1"/>
    <col min="13313" max="13313" width="11.44140625" style="75" customWidth="1"/>
    <col min="13314" max="13319" width="0" style="75" hidden="1" customWidth="1"/>
    <col min="13320" max="13320" width="17.5546875" style="75" bestFit="1" customWidth="1"/>
    <col min="13321" max="13562" width="8.6640625" style="75"/>
    <col min="13563" max="13563" width="9.5546875" style="75" customWidth="1"/>
    <col min="13564" max="13564" width="7" style="75" bestFit="1" customWidth="1"/>
    <col min="13565" max="13565" width="79" style="75" customWidth="1"/>
    <col min="13566" max="13566" width="18.44140625" style="75" customWidth="1"/>
    <col min="13567" max="13568" width="0" style="75" hidden="1" customWidth="1"/>
    <col min="13569" max="13569" width="11.44140625" style="75" customWidth="1"/>
    <col min="13570" max="13575" width="0" style="75" hidden="1" customWidth="1"/>
    <col min="13576" max="13576" width="17.5546875" style="75" bestFit="1" customWidth="1"/>
    <col min="13577" max="13818" width="8.6640625" style="75"/>
    <col min="13819" max="13819" width="9.5546875" style="75" customWidth="1"/>
    <col min="13820" max="13820" width="7" style="75" bestFit="1" customWidth="1"/>
    <col min="13821" max="13821" width="79" style="75" customWidth="1"/>
    <col min="13822" max="13822" width="18.44140625" style="75" customWidth="1"/>
    <col min="13823" max="13824" width="0" style="75" hidden="1" customWidth="1"/>
    <col min="13825" max="13825" width="11.44140625" style="75" customWidth="1"/>
    <col min="13826" max="13831" width="0" style="75" hidden="1" customWidth="1"/>
    <col min="13832" max="13832" width="17.5546875" style="75" bestFit="1" customWidth="1"/>
    <col min="13833" max="14074" width="8.6640625" style="75"/>
    <col min="14075" max="14075" width="9.5546875" style="75" customWidth="1"/>
    <col min="14076" max="14076" width="7" style="75" bestFit="1" customWidth="1"/>
    <col min="14077" max="14077" width="79" style="75" customWidth="1"/>
    <col min="14078" max="14078" width="18.44140625" style="75" customWidth="1"/>
    <col min="14079" max="14080" width="0" style="75" hidden="1" customWidth="1"/>
    <col min="14081" max="14081" width="11.44140625" style="75" customWidth="1"/>
    <col min="14082" max="14087" width="0" style="75" hidden="1" customWidth="1"/>
    <col min="14088" max="14088" width="17.5546875" style="75" bestFit="1" customWidth="1"/>
    <col min="14089" max="14330" width="8.6640625" style="75"/>
    <col min="14331" max="14331" width="9.5546875" style="75" customWidth="1"/>
    <col min="14332" max="14332" width="7" style="75" bestFit="1" customWidth="1"/>
    <col min="14333" max="14333" width="79" style="75" customWidth="1"/>
    <col min="14334" max="14334" width="18.44140625" style="75" customWidth="1"/>
    <col min="14335" max="14336" width="0" style="75" hidden="1" customWidth="1"/>
    <col min="14337" max="14337" width="11.44140625" style="75" customWidth="1"/>
    <col min="14338" max="14343" width="0" style="75" hidden="1" customWidth="1"/>
    <col min="14344" max="14344" width="17.5546875" style="75" bestFit="1" customWidth="1"/>
    <col min="14345" max="14586" width="8.6640625" style="75"/>
    <col min="14587" max="14587" width="9.5546875" style="75" customWidth="1"/>
    <col min="14588" max="14588" width="7" style="75" bestFit="1" customWidth="1"/>
    <col min="14589" max="14589" width="79" style="75" customWidth="1"/>
    <col min="14590" max="14590" width="18.44140625" style="75" customWidth="1"/>
    <col min="14591" max="14592" width="0" style="75" hidden="1" customWidth="1"/>
    <col min="14593" max="14593" width="11.44140625" style="75" customWidth="1"/>
    <col min="14594" max="14599" width="0" style="75" hidden="1" customWidth="1"/>
    <col min="14600" max="14600" width="17.5546875" style="75" bestFit="1" customWidth="1"/>
    <col min="14601" max="14842" width="8.6640625" style="75"/>
    <col min="14843" max="14843" width="9.5546875" style="75" customWidth="1"/>
    <col min="14844" max="14844" width="7" style="75" bestFit="1" customWidth="1"/>
    <col min="14845" max="14845" width="79" style="75" customWidth="1"/>
    <col min="14846" max="14846" width="18.44140625" style="75" customWidth="1"/>
    <col min="14847" max="14848" width="0" style="75" hidden="1" customWidth="1"/>
    <col min="14849" max="14849" width="11.44140625" style="75" customWidth="1"/>
    <col min="14850" max="14855" width="0" style="75" hidden="1" customWidth="1"/>
    <col min="14856" max="14856" width="17.5546875" style="75" bestFit="1" customWidth="1"/>
    <col min="14857" max="15098" width="8.6640625" style="75"/>
    <col min="15099" max="15099" width="9.5546875" style="75" customWidth="1"/>
    <col min="15100" max="15100" width="7" style="75" bestFit="1" customWidth="1"/>
    <col min="15101" max="15101" width="79" style="75" customWidth="1"/>
    <col min="15102" max="15102" width="18.44140625" style="75" customWidth="1"/>
    <col min="15103" max="15104" width="0" style="75" hidden="1" customWidth="1"/>
    <col min="15105" max="15105" width="11.44140625" style="75" customWidth="1"/>
    <col min="15106" max="15111" width="0" style="75" hidden="1" customWidth="1"/>
    <col min="15112" max="15112" width="17.5546875" style="75" bestFit="1" customWidth="1"/>
    <col min="15113" max="15354" width="8.6640625" style="75"/>
    <col min="15355" max="15355" width="9.5546875" style="75" customWidth="1"/>
    <col min="15356" max="15356" width="7" style="75" bestFit="1" customWidth="1"/>
    <col min="15357" max="15357" width="79" style="75" customWidth="1"/>
    <col min="15358" max="15358" width="18.44140625" style="75" customWidth="1"/>
    <col min="15359" max="15360" width="0" style="75" hidden="1" customWidth="1"/>
    <col min="15361" max="15361" width="11.44140625" style="75" customWidth="1"/>
    <col min="15362" max="15367" width="0" style="75" hidden="1" customWidth="1"/>
    <col min="15368" max="15368" width="17.5546875" style="75" bestFit="1" customWidth="1"/>
    <col min="15369" max="15610" width="8.6640625" style="75"/>
    <col min="15611" max="15611" width="9.5546875" style="75" customWidth="1"/>
    <col min="15612" max="15612" width="7" style="75" bestFit="1" customWidth="1"/>
    <col min="15613" max="15613" width="79" style="75" customWidth="1"/>
    <col min="15614" max="15614" width="18.44140625" style="75" customWidth="1"/>
    <col min="15615" max="15616" width="0" style="75" hidden="1" customWidth="1"/>
    <col min="15617" max="15617" width="11.44140625" style="75" customWidth="1"/>
    <col min="15618" max="15623" width="0" style="75" hidden="1" customWidth="1"/>
    <col min="15624" max="15624" width="17.5546875" style="75" bestFit="1" customWidth="1"/>
    <col min="15625" max="15866" width="8.6640625" style="75"/>
    <col min="15867" max="15867" width="9.5546875" style="75" customWidth="1"/>
    <col min="15868" max="15868" width="7" style="75" bestFit="1" customWidth="1"/>
    <col min="15869" max="15869" width="79" style="75" customWidth="1"/>
    <col min="15870" max="15870" width="18.44140625" style="75" customWidth="1"/>
    <col min="15871" max="15872" width="0" style="75" hidden="1" customWidth="1"/>
    <col min="15873" max="15873" width="11.44140625" style="75" customWidth="1"/>
    <col min="15874" max="15879" width="0" style="75" hidden="1" customWidth="1"/>
    <col min="15880" max="15880" width="17.5546875" style="75" bestFit="1" customWidth="1"/>
    <col min="15881" max="16122" width="8.6640625" style="75"/>
    <col min="16123" max="16123" width="9.5546875" style="75" customWidth="1"/>
    <col min="16124" max="16124" width="7" style="75" bestFit="1" customWidth="1"/>
    <col min="16125" max="16125" width="79" style="75" customWidth="1"/>
    <col min="16126" max="16126" width="18.44140625" style="75" customWidth="1"/>
    <col min="16127" max="16128" width="0" style="75" hidden="1" customWidth="1"/>
    <col min="16129" max="16129" width="11.44140625" style="75" customWidth="1"/>
    <col min="16130" max="16135" width="0" style="75" hidden="1" customWidth="1"/>
    <col min="16136" max="16136" width="17.5546875" style="75" bestFit="1" customWidth="1"/>
    <col min="16137" max="16384" width="8.6640625" style="75"/>
  </cols>
  <sheetData>
    <row r="1" spans="1:18" ht="20.25" customHeight="1" thickBot="1" x14ac:dyDescent="0.35">
      <c r="A1" s="1032" t="s">
        <v>0</v>
      </c>
      <c r="B1" s="1033"/>
      <c r="C1" s="1034"/>
      <c r="D1" s="1032" t="s">
        <v>287</v>
      </c>
      <c r="E1" s="1033"/>
      <c r="F1" s="1035" t="s">
        <v>1</v>
      </c>
      <c r="G1" s="1038" t="s">
        <v>2</v>
      </c>
      <c r="H1" s="1039"/>
      <c r="I1" s="1039"/>
      <c r="J1" s="1040"/>
      <c r="K1" s="1041" t="s">
        <v>3</v>
      </c>
      <c r="L1" s="1042"/>
      <c r="M1" s="1042"/>
      <c r="N1" s="1042"/>
      <c r="O1" s="1043"/>
      <c r="P1" s="1044" t="s">
        <v>4</v>
      </c>
      <c r="Q1" s="1045"/>
    </row>
    <row r="2" spans="1:18" ht="20.25" customHeight="1" thickBot="1" x14ac:dyDescent="0.35">
      <c r="A2" s="1070" t="s">
        <v>5</v>
      </c>
      <c r="B2" s="1071"/>
      <c r="C2" s="1072"/>
      <c r="D2" s="1076"/>
      <c r="E2" s="1077"/>
      <c r="F2" s="1036"/>
      <c r="G2" s="1051" t="s">
        <v>6</v>
      </c>
      <c r="H2" s="1052"/>
      <c r="I2" s="1052"/>
      <c r="J2" s="1053"/>
      <c r="K2" s="1073" t="s">
        <v>288</v>
      </c>
      <c r="L2" s="1075" t="s">
        <v>8</v>
      </c>
      <c r="M2" s="1075" t="s">
        <v>9</v>
      </c>
      <c r="N2" s="1078" t="s">
        <v>10</v>
      </c>
      <c r="O2" s="1079" t="s">
        <v>11</v>
      </c>
      <c r="P2" s="1046"/>
      <c r="Q2" s="1047"/>
    </row>
    <row r="3" spans="1:18" ht="40.35" customHeight="1" thickBot="1" x14ac:dyDescent="0.35">
      <c r="A3" s="76" t="s">
        <v>12</v>
      </c>
      <c r="B3" s="77" t="s">
        <v>13</v>
      </c>
      <c r="C3" s="78" t="s">
        <v>14</v>
      </c>
      <c r="D3" s="182" t="s">
        <v>83</v>
      </c>
      <c r="E3" s="183" t="s">
        <v>289</v>
      </c>
      <c r="F3" s="1037"/>
      <c r="G3" s="79" t="s">
        <v>16</v>
      </c>
      <c r="H3" s="80" t="s">
        <v>17</v>
      </c>
      <c r="I3" s="81" t="s">
        <v>18</v>
      </c>
      <c r="J3" s="184" t="s">
        <v>19</v>
      </c>
      <c r="K3" s="1074"/>
      <c r="L3" s="1069"/>
      <c r="M3" s="1069"/>
      <c r="N3" s="1061"/>
      <c r="O3" s="1080"/>
      <c r="P3" s="82" t="s">
        <v>20</v>
      </c>
      <c r="Q3" s="82" t="s">
        <v>21</v>
      </c>
    </row>
    <row r="4" spans="1:18" ht="20.25" customHeight="1" x14ac:dyDescent="0.3">
      <c r="A4" s="144"/>
      <c r="B4" s="795"/>
      <c r="C4" s="780" t="s">
        <v>22</v>
      </c>
      <c r="D4" s="84"/>
      <c r="E4" s="185"/>
      <c r="F4" s="85">
        <v>8000000</v>
      </c>
      <c r="G4" s="186"/>
      <c r="H4" s="186">
        <v>0</v>
      </c>
      <c r="I4" s="186">
        <v>0</v>
      </c>
      <c r="J4" s="85">
        <v>5117387.1100000003</v>
      </c>
      <c r="K4" s="187">
        <v>0</v>
      </c>
      <c r="L4" s="187">
        <v>0</v>
      </c>
      <c r="M4" s="187">
        <v>0</v>
      </c>
      <c r="N4" s="188">
        <v>0</v>
      </c>
      <c r="O4" s="188">
        <v>0</v>
      </c>
      <c r="P4" s="189">
        <v>0</v>
      </c>
      <c r="Q4" s="189">
        <v>0</v>
      </c>
    </row>
    <row r="5" spans="1:18" ht="14.85" customHeight="1" x14ac:dyDescent="0.3">
      <c r="A5" s="917"/>
      <c r="B5" s="917"/>
      <c r="C5" s="918" t="s">
        <v>290</v>
      </c>
      <c r="D5" s="190"/>
      <c r="E5" s="191"/>
      <c r="F5" s="192">
        <v>0</v>
      </c>
      <c r="G5" s="193"/>
      <c r="H5" s="193"/>
      <c r="I5" s="193"/>
      <c r="J5" s="194">
        <v>0</v>
      </c>
      <c r="K5" s="195"/>
      <c r="L5" s="195"/>
      <c r="M5" s="195"/>
      <c r="N5" s="196"/>
      <c r="O5" s="196"/>
      <c r="P5" s="197"/>
      <c r="Q5" s="197"/>
    </row>
    <row r="6" spans="1:18" s="205" customFormat="1" ht="12.9" customHeight="1" x14ac:dyDescent="0.2">
      <c r="A6" s="917"/>
      <c r="B6" s="917"/>
      <c r="C6" s="918" t="s">
        <v>291</v>
      </c>
      <c r="D6" s="199"/>
      <c r="E6" s="200"/>
      <c r="F6" s="192">
        <v>0</v>
      </c>
      <c r="G6" s="201" t="s">
        <v>292</v>
      </c>
      <c r="H6" s="201">
        <v>0</v>
      </c>
      <c r="I6" s="201">
        <v>0</v>
      </c>
      <c r="J6" s="194">
        <v>0</v>
      </c>
      <c r="K6" s="202">
        <v>0</v>
      </c>
      <c r="L6" s="202">
        <v>0</v>
      </c>
      <c r="M6" s="202">
        <v>0</v>
      </c>
      <c r="N6" s="203">
        <v>0</v>
      </c>
      <c r="O6" s="203">
        <v>0</v>
      </c>
      <c r="P6" s="204">
        <v>0</v>
      </c>
      <c r="Q6" s="204">
        <v>0</v>
      </c>
    </row>
    <row r="7" spans="1:18" s="205" customFormat="1" ht="12.9" customHeight="1" x14ac:dyDescent="0.2">
      <c r="A7" s="917"/>
      <c r="B7" s="917"/>
      <c r="C7" s="206" t="s">
        <v>293</v>
      </c>
      <c r="D7" s="199"/>
      <c r="E7" s="198"/>
      <c r="F7" s="192">
        <v>5500000</v>
      </c>
      <c r="G7" s="201" t="s">
        <v>292</v>
      </c>
      <c r="H7" s="201">
        <v>0</v>
      </c>
      <c r="I7" s="201">
        <v>0</v>
      </c>
      <c r="J7" s="194">
        <v>5112452.45</v>
      </c>
      <c r="K7" s="202">
        <v>0</v>
      </c>
      <c r="L7" s="202">
        <v>0</v>
      </c>
      <c r="M7" s="202">
        <v>0</v>
      </c>
      <c r="N7" s="203">
        <v>0</v>
      </c>
      <c r="O7" s="203">
        <v>0</v>
      </c>
      <c r="P7" s="204">
        <v>0</v>
      </c>
      <c r="Q7" s="204">
        <v>0</v>
      </c>
    </row>
    <row r="8" spans="1:18" s="213" customFormat="1" ht="12.9" customHeight="1" x14ac:dyDescent="0.2">
      <c r="A8" s="207"/>
      <c r="B8" s="808"/>
      <c r="C8" s="809" t="s">
        <v>294</v>
      </c>
      <c r="D8" s="208"/>
      <c r="E8" s="209"/>
      <c r="F8" s="210">
        <v>2500000</v>
      </c>
      <c r="G8" s="211" t="s">
        <v>292</v>
      </c>
      <c r="H8" s="211"/>
      <c r="I8" s="211" t="s">
        <v>292</v>
      </c>
      <c r="J8" s="212">
        <v>4934.660000000149</v>
      </c>
      <c r="K8" s="202">
        <v>0</v>
      </c>
      <c r="L8" s="202">
        <v>0</v>
      </c>
      <c r="M8" s="202">
        <v>0</v>
      </c>
      <c r="N8" s="203">
        <v>0</v>
      </c>
      <c r="O8" s="203">
        <v>0</v>
      </c>
      <c r="P8" s="204">
        <v>0</v>
      </c>
      <c r="Q8" s="204">
        <v>0</v>
      </c>
    </row>
    <row r="9" spans="1:18" ht="21.6" customHeight="1" x14ac:dyDescent="0.3">
      <c r="A9" s="88" t="s">
        <v>23</v>
      </c>
      <c r="B9" s="781" t="s">
        <v>24</v>
      </c>
      <c r="C9" s="782" t="s">
        <v>25</v>
      </c>
      <c r="D9" s="89" t="s">
        <v>26</v>
      </c>
      <c r="E9" s="214"/>
      <c r="F9" s="215">
        <v>82258086.900000006</v>
      </c>
      <c r="G9" s="90">
        <v>89285950.320000008</v>
      </c>
      <c r="H9" s="90">
        <v>0</v>
      </c>
      <c r="I9" s="90">
        <v>89285950.320000008</v>
      </c>
      <c r="J9" s="91">
        <v>-7027863.4200000018</v>
      </c>
      <c r="K9" s="90">
        <v>1788969.59</v>
      </c>
      <c r="L9" s="90">
        <v>1788969.59</v>
      </c>
      <c r="M9" s="90">
        <v>0</v>
      </c>
      <c r="N9" s="90">
        <v>0</v>
      </c>
      <c r="O9" s="90">
        <v>0</v>
      </c>
      <c r="P9" s="90">
        <v>91074919.910000011</v>
      </c>
      <c r="Q9" s="90">
        <v>0</v>
      </c>
    </row>
    <row r="10" spans="1:18" ht="14.85" customHeight="1" x14ac:dyDescent="0.3">
      <c r="A10" s="92" t="s">
        <v>23</v>
      </c>
      <c r="B10" s="783" t="s">
        <v>29</v>
      </c>
      <c r="C10" s="784" t="s">
        <v>84</v>
      </c>
      <c r="D10" s="93" t="s">
        <v>85</v>
      </c>
      <c r="E10" s="216"/>
      <c r="F10" s="94">
        <v>82258086.900000006</v>
      </c>
      <c r="G10" s="94">
        <v>89285950.320000008</v>
      </c>
      <c r="H10" s="94">
        <v>0</v>
      </c>
      <c r="I10" s="94">
        <v>89285950.320000008</v>
      </c>
      <c r="J10" s="95">
        <v>-7027863.4200000018</v>
      </c>
      <c r="K10" s="94">
        <v>1788969.59</v>
      </c>
      <c r="L10" s="94">
        <v>1788969.59</v>
      </c>
      <c r="M10" s="94">
        <v>0</v>
      </c>
      <c r="N10" s="94">
        <v>0</v>
      </c>
      <c r="O10" s="94">
        <v>0</v>
      </c>
      <c r="P10" s="94">
        <v>91074919.910000011</v>
      </c>
      <c r="Q10" s="94">
        <v>0</v>
      </c>
    </row>
    <row r="11" spans="1:18" ht="14.85" customHeight="1" x14ac:dyDescent="0.3">
      <c r="A11" s="129" t="s">
        <v>23</v>
      </c>
      <c r="B11" s="791" t="s">
        <v>59</v>
      </c>
      <c r="C11" s="792" t="s">
        <v>86</v>
      </c>
      <c r="D11" s="149" t="s">
        <v>87</v>
      </c>
      <c r="E11" s="217"/>
      <c r="F11" s="150">
        <v>82258086.900000006</v>
      </c>
      <c r="G11" s="150">
        <v>89285950.320000008</v>
      </c>
      <c r="H11" s="150">
        <v>0</v>
      </c>
      <c r="I11" s="150">
        <v>89285950.320000008</v>
      </c>
      <c r="J11" s="151">
        <v>-7027863.4200000018</v>
      </c>
      <c r="K11" s="150">
        <v>1788969.59</v>
      </c>
      <c r="L11" s="150">
        <v>1788969.59</v>
      </c>
      <c r="M11" s="150">
        <v>0</v>
      </c>
      <c r="N11" s="150">
        <v>0</v>
      </c>
      <c r="O11" s="150">
        <v>0</v>
      </c>
      <c r="P11" s="150">
        <v>91074919.910000011</v>
      </c>
      <c r="Q11" s="150">
        <v>0</v>
      </c>
    </row>
    <row r="12" spans="1:18" ht="14.85" customHeight="1" x14ac:dyDescent="0.3">
      <c r="A12" s="171" t="s">
        <v>23</v>
      </c>
      <c r="B12" s="805" t="s">
        <v>90</v>
      </c>
      <c r="C12" s="172" t="s">
        <v>270</v>
      </c>
      <c r="D12" s="173" t="s">
        <v>271</v>
      </c>
      <c r="E12" s="218"/>
      <c r="F12" s="154">
        <v>82258086.900000006</v>
      </c>
      <c r="G12" s="154">
        <v>89285950.320000008</v>
      </c>
      <c r="H12" s="154">
        <v>0</v>
      </c>
      <c r="I12" s="154">
        <v>89285950.320000008</v>
      </c>
      <c r="J12" s="155">
        <v>-7027863.4200000018</v>
      </c>
      <c r="K12" s="154">
        <v>1788969.59</v>
      </c>
      <c r="L12" s="154">
        <v>1788969.59</v>
      </c>
      <c r="M12" s="154">
        <v>0</v>
      </c>
      <c r="N12" s="154">
        <v>0</v>
      </c>
      <c r="O12" s="154">
        <v>0</v>
      </c>
      <c r="P12" s="154">
        <v>91074919.910000011</v>
      </c>
      <c r="Q12" s="154">
        <v>0</v>
      </c>
    </row>
    <row r="13" spans="1:18" ht="14.85" customHeight="1" x14ac:dyDescent="0.3">
      <c r="A13" s="219" t="s">
        <v>23</v>
      </c>
      <c r="B13" s="810" t="s">
        <v>295</v>
      </c>
      <c r="C13" s="220" t="s">
        <v>296</v>
      </c>
      <c r="D13" s="221" t="s">
        <v>297</v>
      </c>
      <c r="E13" s="222" t="s">
        <v>298</v>
      </c>
      <c r="F13" s="223">
        <v>81758086.900000006</v>
      </c>
      <c r="G13" s="223">
        <v>88868299.030000001</v>
      </c>
      <c r="H13" s="223">
        <v>0</v>
      </c>
      <c r="I13" s="223">
        <v>88868299.030000001</v>
      </c>
      <c r="J13" s="224">
        <v>-7110212.1299999952</v>
      </c>
      <c r="K13" s="224">
        <v>1788969.59</v>
      </c>
      <c r="L13" s="224">
        <v>1788969.59</v>
      </c>
      <c r="M13" s="224">
        <v>0</v>
      </c>
      <c r="N13" s="224">
        <v>0</v>
      </c>
      <c r="O13" s="224">
        <v>0</v>
      </c>
      <c r="P13" s="224">
        <v>90657268.620000005</v>
      </c>
      <c r="Q13" s="224">
        <v>0</v>
      </c>
    </row>
    <row r="14" spans="1:18" ht="14.85" customHeight="1" x14ac:dyDescent="0.3">
      <c r="A14" s="219" t="s">
        <v>23</v>
      </c>
      <c r="B14" s="810" t="s">
        <v>295</v>
      </c>
      <c r="C14" s="220" t="s">
        <v>299</v>
      </c>
      <c r="D14" s="221" t="s">
        <v>300</v>
      </c>
      <c r="E14" s="222" t="s">
        <v>301</v>
      </c>
      <c r="F14" s="225">
        <v>500000</v>
      </c>
      <c r="G14" s="225">
        <v>417651.29</v>
      </c>
      <c r="H14" s="225">
        <v>0</v>
      </c>
      <c r="I14" s="223">
        <v>417651.29</v>
      </c>
      <c r="J14" s="224">
        <v>82348.710000000021</v>
      </c>
      <c r="K14" s="225">
        <v>0</v>
      </c>
      <c r="L14" s="225">
        <v>0</v>
      </c>
      <c r="M14" s="225">
        <v>0</v>
      </c>
      <c r="N14" s="225">
        <v>0</v>
      </c>
      <c r="O14" s="225">
        <v>0</v>
      </c>
      <c r="P14" s="224">
        <v>417651.29</v>
      </c>
      <c r="Q14" s="224">
        <v>0</v>
      </c>
      <c r="R14" s="135"/>
    </row>
    <row r="15" spans="1:18" ht="14.85" hidden="1" customHeight="1" x14ac:dyDescent="0.3">
      <c r="A15" s="129" t="s">
        <v>23</v>
      </c>
      <c r="B15" s="791" t="s">
        <v>59</v>
      </c>
      <c r="C15" s="792" t="s">
        <v>302</v>
      </c>
      <c r="D15" s="149" t="s">
        <v>303</v>
      </c>
      <c r="E15" s="217"/>
      <c r="F15" s="226"/>
      <c r="G15" s="226"/>
      <c r="H15" s="226"/>
      <c r="I15" s="226"/>
      <c r="J15" s="161">
        <v>0</v>
      </c>
      <c r="K15" s="226"/>
      <c r="L15" s="226"/>
      <c r="M15" s="226"/>
      <c r="N15" s="161"/>
      <c r="O15" s="161"/>
      <c r="P15" s="226">
        <v>0</v>
      </c>
      <c r="Q15" s="226">
        <v>0</v>
      </c>
    </row>
    <row r="16" spans="1:18" ht="14.85" hidden="1" customHeight="1" x14ac:dyDescent="0.3">
      <c r="A16" s="129" t="s">
        <v>23</v>
      </c>
      <c r="B16" s="791" t="s">
        <v>59</v>
      </c>
      <c r="C16" s="792" t="s">
        <v>304</v>
      </c>
      <c r="D16" s="149" t="s">
        <v>305</v>
      </c>
      <c r="E16" s="217"/>
      <c r="F16" s="226"/>
      <c r="G16" s="226"/>
      <c r="H16" s="226"/>
      <c r="I16" s="226"/>
      <c r="J16" s="161">
        <v>0</v>
      </c>
      <c r="K16" s="226"/>
      <c r="L16" s="226"/>
      <c r="M16" s="226"/>
      <c r="N16" s="161"/>
      <c r="O16" s="161"/>
      <c r="P16" s="226">
        <v>0</v>
      </c>
      <c r="Q16" s="226">
        <v>0</v>
      </c>
    </row>
    <row r="17" spans="1:17" ht="14.85" hidden="1" customHeight="1" x14ac:dyDescent="0.3">
      <c r="A17" s="129" t="s">
        <v>23</v>
      </c>
      <c r="B17" s="791" t="s">
        <v>59</v>
      </c>
      <c r="C17" s="792" t="s">
        <v>306</v>
      </c>
      <c r="D17" s="149" t="s">
        <v>307</v>
      </c>
      <c r="E17" s="217"/>
      <c r="F17" s="226"/>
      <c r="G17" s="226"/>
      <c r="H17" s="226"/>
      <c r="I17" s="226"/>
      <c r="J17" s="161">
        <v>0</v>
      </c>
      <c r="K17" s="226"/>
      <c r="L17" s="226"/>
      <c r="M17" s="226"/>
      <c r="N17" s="161"/>
      <c r="O17" s="161"/>
      <c r="P17" s="226">
        <v>0</v>
      </c>
      <c r="Q17" s="226">
        <v>0</v>
      </c>
    </row>
    <row r="18" spans="1:17" ht="14.85" hidden="1" customHeight="1" x14ac:dyDescent="0.3">
      <c r="A18" s="92" t="s">
        <v>23</v>
      </c>
      <c r="B18" s="783" t="s">
        <v>29</v>
      </c>
      <c r="C18" s="784" t="s">
        <v>308</v>
      </c>
      <c r="D18" s="93" t="s">
        <v>309</v>
      </c>
      <c r="E18" s="227"/>
      <c r="F18" s="228"/>
      <c r="G18" s="228"/>
      <c r="H18" s="228"/>
      <c r="I18" s="228"/>
      <c r="J18" s="229">
        <v>0</v>
      </c>
      <c r="K18" s="228"/>
      <c r="L18" s="228"/>
      <c r="M18" s="228"/>
      <c r="N18" s="229"/>
      <c r="O18" s="229"/>
      <c r="P18" s="228">
        <v>0</v>
      </c>
      <c r="Q18" s="228">
        <v>0</v>
      </c>
    </row>
    <row r="19" spans="1:17" ht="14.85" hidden="1" customHeight="1" x14ac:dyDescent="0.3">
      <c r="A19" s="129" t="s">
        <v>23</v>
      </c>
      <c r="B19" s="791" t="s">
        <v>59</v>
      </c>
      <c r="C19" s="794" t="s">
        <v>310</v>
      </c>
      <c r="D19" s="149" t="s">
        <v>311</v>
      </c>
      <c r="E19" s="230"/>
      <c r="F19" s="231"/>
      <c r="G19" s="231"/>
      <c r="H19" s="231"/>
      <c r="I19" s="231"/>
      <c r="J19" s="232">
        <v>0</v>
      </c>
      <c r="K19" s="231"/>
      <c r="L19" s="231"/>
      <c r="M19" s="231"/>
      <c r="N19" s="232"/>
      <c r="O19" s="232"/>
      <c r="P19" s="231">
        <v>0</v>
      </c>
      <c r="Q19" s="231">
        <v>0</v>
      </c>
    </row>
    <row r="20" spans="1:17" ht="14.85" hidden="1" customHeight="1" x14ac:dyDescent="0.3">
      <c r="A20" s="129" t="s">
        <v>23</v>
      </c>
      <c r="B20" s="791" t="s">
        <v>59</v>
      </c>
      <c r="C20" s="792" t="s">
        <v>312</v>
      </c>
      <c r="D20" s="149" t="s">
        <v>313</v>
      </c>
      <c r="E20" s="230"/>
      <c r="F20" s="231"/>
      <c r="G20" s="231"/>
      <c r="H20" s="231"/>
      <c r="I20" s="231"/>
      <c r="J20" s="232">
        <v>0</v>
      </c>
      <c r="K20" s="231"/>
      <c r="L20" s="231"/>
      <c r="M20" s="231"/>
      <c r="N20" s="232"/>
      <c r="O20" s="232"/>
      <c r="P20" s="231">
        <v>0</v>
      </c>
      <c r="Q20" s="231">
        <v>0</v>
      </c>
    </row>
    <row r="21" spans="1:17" ht="14.85" hidden="1" customHeight="1" x14ac:dyDescent="0.3">
      <c r="A21" s="92" t="s">
        <v>23</v>
      </c>
      <c r="B21" s="783" t="s">
        <v>29</v>
      </c>
      <c r="C21" s="784" t="s">
        <v>314</v>
      </c>
      <c r="D21" s="93" t="s">
        <v>315</v>
      </c>
      <c r="E21" s="216"/>
      <c r="F21" s="233"/>
      <c r="G21" s="233"/>
      <c r="H21" s="233"/>
      <c r="I21" s="233"/>
      <c r="J21" s="100">
        <v>0</v>
      </c>
      <c r="K21" s="233"/>
      <c r="L21" s="233"/>
      <c r="M21" s="233"/>
      <c r="N21" s="100"/>
      <c r="O21" s="100"/>
      <c r="P21" s="233">
        <v>0</v>
      </c>
      <c r="Q21" s="233">
        <v>0</v>
      </c>
    </row>
    <row r="22" spans="1:17" ht="14.85" hidden="1" customHeight="1" x14ac:dyDescent="0.3">
      <c r="A22" s="129" t="s">
        <v>23</v>
      </c>
      <c r="B22" s="791" t="s">
        <v>59</v>
      </c>
      <c r="C22" s="792" t="s">
        <v>316</v>
      </c>
      <c r="D22" s="149" t="s">
        <v>317</v>
      </c>
      <c r="E22" s="217"/>
      <c r="F22" s="226"/>
      <c r="G22" s="226"/>
      <c r="H22" s="226"/>
      <c r="I22" s="226"/>
      <c r="J22" s="161">
        <v>0</v>
      </c>
      <c r="K22" s="226"/>
      <c r="L22" s="226"/>
      <c r="M22" s="226"/>
      <c r="N22" s="161"/>
      <c r="O22" s="161"/>
      <c r="P22" s="226">
        <v>0</v>
      </c>
      <c r="Q22" s="226">
        <v>0</v>
      </c>
    </row>
    <row r="23" spans="1:17" ht="14.85" hidden="1" customHeight="1" x14ac:dyDescent="0.3">
      <c r="A23" s="129" t="s">
        <v>23</v>
      </c>
      <c r="B23" s="791" t="s">
        <v>59</v>
      </c>
      <c r="C23" s="792" t="s">
        <v>318</v>
      </c>
      <c r="D23" s="149" t="s">
        <v>319</v>
      </c>
      <c r="E23" s="217"/>
      <c r="F23" s="226"/>
      <c r="G23" s="226"/>
      <c r="H23" s="226"/>
      <c r="I23" s="226"/>
      <c r="J23" s="161">
        <v>0</v>
      </c>
      <c r="K23" s="226"/>
      <c r="L23" s="226"/>
      <c r="M23" s="226"/>
      <c r="N23" s="161"/>
      <c r="O23" s="161"/>
      <c r="P23" s="226">
        <v>0</v>
      </c>
      <c r="Q23" s="226">
        <v>0</v>
      </c>
    </row>
    <row r="24" spans="1:17" ht="18" customHeight="1" x14ac:dyDescent="0.3">
      <c r="A24" s="88" t="s">
        <v>23</v>
      </c>
      <c r="B24" s="781" t="s">
        <v>24</v>
      </c>
      <c r="C24" s="785" t="s">
        <v>27</v>
      </c>
      <c r="D24" s="89" t="s">
        <v>28</v>
      </c>
      <c r="E24" s="214"/>
      <c r="F24" s="90">
        <v>0</v>
      </c>
      <c r="G24" s="90">
        <v>0</v>
      </c>
      <c r="H24" s="90">
        <v>0</v>
      </c>
      <c r="I24" s="90">
        <v>0</v>
      </c>
      <c r="J24" s="91">
        <v>0</v>
      </c>
      <c r="K24" s="90">
        <v>0</v>
      </c>
      <c r="L24" s="90">
        <v>0</v>
      </c>
      <c r="M24" s="90">
        <v>0</v>
      </c>
      <c r="N24" s="91">
        <v>0</v>
      </c>
      <c r="O24" s="91">
        <v>0</v>
      </c>
      <c r="P24" s="90">
        <v>0</v>
      </c>
      <c r="Q24" s="90">
        <v>0</v>
      </c>
    </row>
    <row r="25" spans="1:17" ht="14.85" customHeight="1" x14ac:dyDescent="0.3">
      <c r="A25" s="92" t="s">
        <v>23</v>
      </c>
      <c r="B25" s="783" t="s">
        <v>29</v>
      </c>
      <c r="C25" s="784" t="s">
        <v>27</v>
      </c>
      <c r="D25" s="93" t="s">
        <v>30</v>
      </c>
      <c r="E25" s="216"/>
      <c r="F25" s="94">
        <v>0</v>
      </c>
      <c r="G25" s="94">
        <v>0</v>
      </c>
      <c r="H25" s="94">
        <v>0</v>
      </c>
      <c r="I25" s="94">
        <v>0</v>
      </c>
      <c r="J25" s="95">
        <v>0</v>
      </c>
      <c r="K25" s="94">
        <v>0</v>
      </c>
      <c r="L25" s="94">
        <v>0</v>
      </c>
      <c r="M25" s="94">
        <v>0</v>
      </c>
      <c r="N25" s="95">
        <v>0</v>
      </c>
      <c r="O25" s="95">
        <v>0</v>
      </c>
      <c r="P25" s="94">
        <v>0</v>
      </c>
      <c r="Q25" s="94">
        <v>0</v>
      </c>
    </row>
    <row r="26" spans="1:17" ht="14.85" customHeight="1" x14ac:dyDescent="0.3">
      <c r="A26" s="129" t="s">
        <v>23</v>
      </c>
      <c r="B26" s="791" t="s">
        <v>59</v>
      </c>
      <c r="C26" s="792" t="s">
        <v>88</v>
      </c>
      <c r="D26" s="149" t="s">
        <v>89</v>
      </c>
      <c r="E26" s="217"/>
      <c r="F26" s="150">
        <v>0</v>
      </c>
      <c r="G26" s="150">
        <v>0</v>
      </c>
      <c r="H26" s="150">
        <v>0</v>
      </c>
      <c r="I26" s="150">
        <v>0</v>
      </c>
      <c r="J26" s="151">
        <v>0</v>
      </c>
      <c r="K26" s="150">
        <v>0</v>
      </c>
      <c r="L26" s="150">
        <v>0</v>
      </c>
      <c r="M26" s="150">
        <v>0</v>
      </c>
      <c r="N26" s="151">
        <v>0</v>
      </c>
      <c r="O26" s="151">
        <v>0</v>
      </c>
      <c r="P26" s="150">
        <v>0</v>
      </c>
      <c r="Q26" s="150">
        <v>0</v>
      </c>
    </row>
    <row r="27" spans="1:17" ht="14.85" customHeight="1" x14ac:dyDescent="0.3">
      <c r="A27" s="152" t="s">
        <v>23</v>
      </c>
      <c r="B27" s="797" t="s">
        <v>90</v>
      </c>
      <c r="C27" s="798" t="s">
        <v>91</v>
      </c>
      <c r="D27" s="153" t="s">
        <v>92</v>
      </c>
      <c r="E27" s="222"/>
      <c r="F27" s="154">
        <v>0</v>
      </c>
      <c r="G27" s="154">
        <v>0</v>
      </c>
      <c r="H27" s="154">
        <v>0</v>
      </c>
      <c r="I27" s="154">
        <v>0</v>
      </c>
      <c r="J27" s="155">
        <v>0</v>
      </c>
      <c r="K27" s="154">
        <v>0</v>
      </c>
      <c r="L27" s="154">
        <v>0</v>
      </c>
      <c r="M27" s="154">
        <v>0</v>
      </c>
      <c r="N27" s="155">
        <v>0</v>
      </c>
      <c r="O27" s="155">
        <v>0</v>
      </c>
      <c r="P27" s="154">
        <v>0</v>
      </c>
      <c r="Q27" s="154">
        <v>0</v>
      </c>
    </row>
    <row r="28" spans="1:17" ht="14.85" customHeight="1" x14ac:dyDescent="0.3">
      <c r="A28" s="234" t="s">
        <v>23</v>
      </c>
      <c r="B28" s="811" t="s">
        <v>295</v>
      </c>
      <c r="C28" s="812" t="s">
        <v>320</v>
      </c>
      <c r="D28" s="235" t="s">
        <v>321</v>
      </c>
      <c r="E28" s="222" t="s">
        <v>322</v>
      </c>
      <c r="F28" s="224">
        <v>0</v>
      </c>
      <c r="G28" s="224">
        <v>0</v>
      </c>
      <c r="H28" s="224">
        <v>0</v>
      </c>
      <c r="I28" s="224">
        <v>0</v>
      </c>
      <c r="J28" s="224">
        <v>0</v>
      </c>
      <c r="K28" s="224">
        <v>0</v>
      </c>
      <c r="L28" s="224">
        <v>0</v>
      </c>
      <c r="M28" s="224">
        <v>0</v>
      </c>
      <c r="N28" s="224">
        <v>0</v>
      </c>
      <c r="O28" s="224">
        <v>0</v>
      </c>
      <c r="P28" s="224">
        <v>0</v>
      </c>
      <c r="Q28" s="224">
        <v>0</v>
      </c>
    </row>
    <row r="29" spans="1:17" ht="14.85" hidden="1" customHeight="1" x14ac:dyDescent="0.3">
      <c r="A29" s="129" t="s">
        <v>23</v>
      </c>
      <c r="B29" s="791" t="s">
        <v>59</v>
      </c>
      <c r="C29" s="792" t="s">
        <v>323</v>
      </c>
      <c r="D29" s="149" t="s">
        <v>324</v>
      </c>
      <c r="E29" s="217"/>
      <c r="F29" s="236"/>
      <c r="G29" s="226"/>
      <c r="H29" s="226"/>
      <c r="I29" s="226"/>
      <c r="J29" s="161">
        <v>0</v>
      </c>
      <c r="K29" s="226"/>
      <c r="L29" s="226"/>
      <c r="M29" s="226"/>
      <c r="N29" s="161"/>
      <c r="O29" s="161">
        <v>0</v>
      </c>
      <c r="P29" s="226">
        <v>0</v>
      </c>
      <c r="Q29" s="226"/>
    </row>
    <row r="30" spans="1:17" ht="14.85" hidden="1" customHeight="1" x14ac:dyDescent="0.3">
      <c r="A30" s="129" t="s">
        <v>23</v>
      </c>
      <c r="B30" s="791" t="s">
        <v>59</v>
      </c>
      <c r="C30" s="792" t="s">
        <v>272</v>
      </c>
      <c r="D30" s="149" t="s">
        <v>273</v>
      </c>
      <c r="E30" s="217"/>
      <c r="F30" s="150">
        <v>0</v>
      </c>
      <c r="G30" s="150">
        <v>0</v>
      </c>
      <c r="H30" s="150">
        <v>0</v>
      </c>
      <c r="I30" s="150">
        <v>0</v>
      </c>
      <c r="J30" s="151">
        <v>0</v>
      </c>
      <c r="K30" s="150">
        <v>0</v>
      </c>
      <c r="L30" s="150">
        <v>0</v>
      </c>
      <c r="M30" s="150">
        <v>0</v>
      </c>
      <c r="N30" s="151">
        <v>0</v>
      </c>
      <c r="O30" s="151">
        <v>0</v>
      </c>
      <c r="P30" s="150">
        <v>0</v>
      </c>
      <c r="Q30" s="150">
        <v>0</v>
      </c>
    </row>
    <row r="31" spans="1:17" ht="14.85" hidden="1" customHeight="1" x14ac:dyDescent="0.3">
      <c r="A31" s="159" t="s">
        <v>23</v>
      </c>
      <c r="B31" s="799" t="s">
        <v>90</v>
      </c>
      <c r="C31" s="798" t="s">
        <v>274</v>
      </c>
      <c r="D31" s="160" t="s">
        <v>275</v>
      </c>
      <c r="E31" s="222"/>
      <c r="F31" s="154">
        <v>0</v>
      </c>
      <c r="G31" s="154">
        <v>0</v>
      </c>
      <c r="H31" s="154">
        <v>0</v>
      </c>
      <c r="I31" s="154">
        <v>0</v>
      </c>
      <c r="J31" s="155">
        <v>0</v>
      </c>
      <c r="K31" s="154">
        <v>0</v>
      </c>
      <c r="L31" s="154">
        <v>0</v>
      </c>
      <c r="M31" s="154">
        <v>0</v>
      </c>
      <c r="N31" s="155">
        <v>0</v>
      </c>
      <c r="O31" s="155">
        <v>0</v>
      </c>
      <c r="P31" s="154">
        <v>0</v>
      </c>
      <c r="Q31" s="154">
        <v>0</v>
      </c>
    </row>
    <row r="32" spans="1:17" ht="14.85" hidden="1" customHeight="1" x14ac:dyDescent="0.3">
      <c r="A32" s="237" t="s">
        <v>23</v>
      </c>
      <c r="B32" s="811" t="s">
        <v>295</v>
      </c>
      <c r="C32" s="812" t="s">
        <v>325</v>
      </c>
      <c r="D32" s="235" t="s">
        <v>326</v>
      </c>
      <c r="E32" s="222" t="s">
        <v>327</v>
      </c>
      <c r="F32" s="238"/>
      <c r="G32" s="75"/>
      <c r="H32" s="224"/>
      <c r="I32" s="224"/>
      <c r="J32" s="224">
        <v>0</v>
      </c>
      <c r="L32" s="224">
        <v>0</v>
      </c>
      <c r="M32" s="224">
        <v>0</v>
      </c>
      <c r="N32" s="224">
        <v>0</v>
      </c>
      <c r="O32" s="224">
        <v>0</v>
      </c>
      <c r="P32" s="224">
        <v>0</v>
      </c>
      <c r="Q32" s="224">
        <v>0</v>
      </c>
    </row>
    <row r="33" spans="1:17" ht="14.85" hidden="1" customHeight="1" x14ac:dyDescent="0.3">
      <c r="A33" s="129" t="s">
        <v>23</v>
      </c>
      <c r="B33" s="791" t="s">
        <v>59</v>
      </c>
      <c r="C33" s="792" t="s">
        <v>328</v>
      </c>
      <c r="D33" s="149" t="s">
        <v>329</v>
      </c>
      <c r="E33" s="217"/>
      <c r="F33" s="236"/>
      <c r="G33" s="226"/>
      <c r="H33" s="226"/>
      <c r="I33" s="226"/>
      <c r="J33" s="161">
        <v>0</v>
      </c>
      <c r="K33" s="226"/>
      <c r="L33" s="226"/>
      <c r="M33" s="226"/>
      <c r="N33" s="161"/>
      <c r="O33" s="161">
        <v>0</v>
      </c>
      <c r="P33" s="226">
        <v>0</v>
      </c>
      <c r="Q33" s="226">
        <v>0</v>
      </c>
    </row>
    <row r="34" spans="1:17" ht="14.85" hidden="1" customHeight="1" x14ac:dyDescent="0.3">
      <c r="A34" s="129" t="s">
        <v>23</v>
      </c>
      <c r="B34" s="791" t="s">
        <v>59</v>
      </c>
      <c r="C34" s="794" t="s">
        <v>330</v>
      </c>
      <c r="D34" s="149" t="s">
        <v>331</v>
      </c>
      <c r="E34" s="217"/>
      <c r="F34" s="239">
        <v>0</v>
      </c>
      <c r="G34" s="150">
        <v>0</v>
      </c>
      <c r="H34" s="150">
        <v>0</v>
      </c>
      <c r="I34" s="150">
        <v>0</v>
      </c>
      <c r="J34" s="151">
        <v>0</v>
      </c>
      <c r="K34" s="150">
        <v>0</v>
      </c>
      <c r="L34" s="150">
        <v>0</v>
      </c>
      <c r="M34" s="150">
        <v>0</v>
      </c>
      <c r="N34" s="151">
        <v>0</v>
      </c>
      <c r="O34" s="151">
        <v>0</v>
      </c>
      <c r="P34" s="150">
        <v>0</v>
      </c>
      <c r="Q34" s="150">
        <v>0</v>
      </c>
    </row>
    <row r="35" spans="1:17" ht="14.85" hidden="1" customHeight="1" x14ac:dyDescent="0.3">
      <c r="A35" s="159" t="s">
        <v>23</v>
      </c>
      <c r="B35" s="799" t="s">
        <v>90</v>
      </c>
      <c r="C35" s="798" t="s">
        <v>332</v>
      </c>
      <c r="D35" s="160" t="s">
        <v>333</v>
      </c>
      <c r="E35" s="222"/>
      <c r="F35" s="162">
        <v>0</v>
      </c>
      <c r="G35" s="154">
        <v>0</v>
      </c>
      <c r="H35" s="154">
        <v>0</v>
      </c>
      <c r="I35" s="154">
        <v>0</v>
      </c>
      <c r="J35" s="155">
        <v>0</v>
      </c>
      <c r="K35" s="154">
        <v>0</v>
      </c>
      <c r="L35" s="154">
        <v>0</v>
      </c>
      <c r="M35" s="154">
        <v>0</v>
      </c>
      <c r="N35" s="155">
        <v>0</v>
      </c>
      <c r="O35" s="155">
        <v>0</v>
      </c>
      <c r="P35" s="154">
        <v>0</v>
      </c>
      <c r="Q35" s="154">
        <v>0</v>
      </c>
    </row>
    <row r="36" spans="1:17" ht="14.85" hidden="1" customHeight="1" x14ac:dyDescent="0.3">
      <c r="A36" s="237" t="s">
        <v>23</v>
      </c>
      <c r="B36" s="811" t="s">
        <v>295</v>
      </c>
      <c r="C36" s="812" t="s">
        <v>332</v>
      </c>
      <c r="D36" s="235" t="s">
        <v>334</v>
      </c>
      <c r="E36" s="222">
        <v>104</v>
      </c>
      <c r="F36" s="238">
        <v>0</v>
      </c>
      <c r="G36" s="224">
        <v>0</v>
      </c>
      <c r="H36" s="224">
        <v>0</v>
      </c>
      <c r="I36" s="224">
        <v>0</v>
      </c>
      <c r="J36" s="224">
        <v>0</v>
      </c>
      <c r="K36" s="224">
        <v>0</v>
      </c>
      <c r="L36" s="224">
        <v>0</v>
      </c>
      <c r="M36" s="224">
        <v>0</v>
      </c>
      <c r="N36" s="224">
        <v>0</v>
      </c>
      <c r="O36" s="224">
        <v>0</v>
      </c>
      <c r="P36" s="224">
        <v>0</v>
      </c>
      <c r="Q36" s="224">
        <v>0</v>
      </c>
    </row>
    <row r="37" spans="1:17" ht="17.850000000000001" customHeight="1" x14ac:dyDescent="0.3">
      <c r="A37" s="88" t="s">
        <v>23</v>
      </c>
      <c r="B37" s="781" t="s">
        <v>24</v>
      </c>
      <c r="C37" s="786" t="s">
        <v>31</v>
      </c>
      <c r="D37" s="96" t="s">
        <v>32</v>
      </c>
      <c r="E37" s="240"/>
      <c r="F37" s="97">
        <v>55066000</v>
      </c>
      <c r="G37" s="97">
        <v>55127477.150000006</v>
      </c>
      <c r="H37" s="97">
        <v>1463.5</v>
      </c>
      <c r="I37" s="97">
        <v>55128940.650000006</v>
      </c>
      <c r="J37" s="98">
        <v>-62940.65000000596</v>
      </c>
      <c r="K37" s="97">
        <v>354792.26</v>
      </c>
      <c r="L37" s="97">
        <v>934.4</v>
      </c>
      <c r="M37" s="97">
        <v>353857.86</v>
      </c>
      <c r="N37" s="98">
        <v>0</v>
      </c>
      <c r="O37" s="98">
        <v>353857.86</v>
      </c>
      <c r="P37" s="97">
        <v>55128411.550000004</v>
      </c>
      <c r="Q37" s="97">
        <v>355321.36</v>
      </c>
    </row>
    <row r="38" spans="1:17" ht="14.85" hidden="1" customHeight="1" x14ac:dyDescent="0.3">
      <c r="A38" s="92" t="s">
        <v>23</v>
      </c>
      <c r="B38" s="783" t="s">
        <v>29</v>
      </c>
      <c r="C38" s="813" t="s">
        <v>335</v>
      </c>
      <c r="D38" s="93" t="s">
        <v>336</v>
      </c>
      <c r="E38" s="216"/>
      <c r="F38" s="241">
        <v>0</v>
      </c>
      <c r="G38" s="241">
        <v>0</v>
      </c>
      <c r="H38" s="241">
        <v>0</v>
      </c>
      <c r="I38" s="241">
        <v>0</v>
      </c>
      <c r="J38" s="242">
        <v>0</v>
      </c>
      <c r="K38" s="241">
        <v>0</v>
      </c>
      <c r="L38" s="241">
        <v>0</v>
      </c>
      <c r="M38" s="241">
        <v>0</v>
      </c>
      <c r="N38" s="242">
        <v>0</v>
      </c>
      <c r="O38" s="242">
        <v>0</v>
      </c>
      <c r="P38" s="241">
        <v>0</v>
      </c>
      <c r="Q38" s="241">
        <v>0</v>
      </c>
    </row>
    <row r="39" spans="1:17" ht="14.85" hidden="1" customHeight="1" x14ac:dyDescent="0.3">
      <c r="A39" s="129" t="s">
        <v>23</v>
      </c>
      <c r="B39" s="791" t="s">
        <v>59</v>
      </c>
      <c r="C39" s="792" t="s">
        <v>337</v>
      </c>
      <c r="D39" s="149" t="s">
        <v>338</v>
      </c>
      <c r="E39" s="217"/>
      <c r="F39" s="241"/>
      <c r="G39" s="241"/>
      <c r="H39" s="241"/>
      <c r="I39" s="241"/>
      <c r="J39" s="242">
        <v>0</v>
      </c>
      <c r="K39" s="241"/>
      <c r="L39" s="241"/>
      <c r="M39" s="241"/>
      <c r="N39" s="242"/>
      <c r="O39" s="242">
        <v>0</v>
      </c>
      <c r="P39" s="241">
        <v>0</v>
      </c>
      <c r="Q39" s="241">
        <v>0</v>
      </c>
    </row>
    <row r="40" spans="1:17" ht="14.85" hidden="1" customHeight="1" x14ac:dyDescent="0.3">
      <c r="A40" s="129" t="s">
        <v>23</v>
      </c>
      <c r="B40" s="791" t="s">
        <v>59</v>
      </c>
      <c r="C40" s="792" t="s">
        <v>339</v>
      </c>
      <c r="D40" s="149" t="s">
        <v>340</v>
      </c>
      <c r="E40" s="217"/>
      <c r="F40" s="241"/>
      <c r="G40" s="241"/>
      <c r="H40" s="241"/>
      <c r="I40" s="241"/>
      <c r="J40" s="242">
        <v>0</v>
      </c>
      <c r="K40" s="241"/>
      <c r="L40" s="241"/>
      <c r="M40" s="241"/>
      <c r="N40" s="242"/>
      <c r="O40" s="242">
        <v>0</v>
      </c>
      <c r="P40" s="241">
        <v>0</v>
      </c>
      <c r="Q40" s="241">
        <v>0</v>
      </c>
    </row>
    <row r="41" spans="1:17" ht="14.85" hidden="1" customHeight="1" x14ac:dyDescent="0.3">
      <c r="A41" s="129" t="s">
        <v>23</v>
      </c>
      <c r="B41" s="791" t="s">
        <v>59</v>
      </c>
      <c r="C41" s="792" t="s">
        <v>341</v>
      </c>
      <c r="D41" s="149" t="s">
        <v>342</v>
      </c>
      <c r="E41" s="217"/>
      <c r="F41" s="241"/>
      <c r="G41" s="241"/>
      <c r="H41" s="241"/>
      <c r="I41" s="241"/>
      <c r="J41" s="242">
        <v>0</v>
      </c>
      <c r="K41" s="241"/>
      <c r="L41" s="241"/>
      <c r="M41" s="241"/>
      <c r="N41" s="242"/>
      <c r="O41" s="242">
        <v>0</v>
      </c>
      <c r="P41" s="241">
        <v>0</v>
      </c>
      <c r="Q41" s="241">
        <v>0</v>
      </c>
    </row>
    <row r="42" spans="1:17" ht="14.85" hidden="1" customHeight="1" x14ac:dyDescent="0.3">
      <c r="A42" s="92" t="s">
        <v>23</v>
      </c>
      <c r="B42" s="783" t="s">
        <v>29</v>
      </c>
      <c r="C42" s="813" t="s">
        <v>343</v>
      </c>
      <c r="D42" s="93" t="s">
        <v>344</v>
      </c>
      <c r="E42" s="216"/>
      <c r="F42" s="241">
        <v>0</v>
      </c>
      <c r="G42" s="241">
        <v>0</v>
      </c>
      <c r="H42" s="241">
        <v>0</v>
      </c>
      <c r="I42" s="241">
        <v>0</v>
      </c>
      <c r="J42" s="242">
        <v>0</v>
      </c>
      <c r="K42" s="241">
        <v>0</v>
      </c>
      <c r="L42" s="241">
        <v>0</v>
      </c>
      <c r="M42" s="241">
        <v>0</v>
      </c>
      <c r="N42" s="242">
        <v>0</v>
      </c>
      <c r="O42" s="242">
        <v>0</v>
      </c>
      <c r="P42" s="241">
        <v>0</v>
      </c>
      <c r="Q42" s="241">
        <v>0</v>
      </c>
    </row>
    <row r="43" spans="1:17" ht="14.85" hidden="1" customHeight="1" x14ac:dyDescent="0.3">
      <c r="A43" s="129" t="s">
        <v>23</v>
      </c>
      <c r="B43" s="791" t="s">
        <v>59</v>
      </c>
      <c r="C43" s="794" t="s">
        <v>345</v>
      </c>
      <c r="D43" s="149" t="s">
        <v>346</v>
      </c>
      <c r="E43" s="217"/>
      <c r="F43" s="130"/>
      <c r="G43" s="130"/>
      <c r="H43" s="130"/>
      <c r="I43" s="130"/>
      <c r="J43" s="131">
        <v>0</v>
      </c>
      <c r="K43" s="130"/>
      <c r="L43" s="130"/>
      <c r="M43" s="130"/>
      <c r="N43" s="131"/>
      <c r="O43" s="131">
        <v>0</v>
      </c>
      <c r="P43" s="130">
        <v>0</v>
      </c>
      <c r="Q43" s="130">
        <v>0</v>
      </c>
    </row>
    <row r="44" spans="1:17" ht="14.85" hidden="1" customHeight="1" x14ac:dyDescent="0.3">
      <c r="A44" s="129" t="s">
        <v>23</v>
      </c>
      <c r="B44" s="791" t="s">
        <v>59</v>
      </c>
      <c r="C44" s="794" t="s">
        <v>347</v>
      </c>
      <c r="D44" s="149" t="s">
        <v>348</v>
      </c>
      <c r="E44" s="217"/>
      <c r="F44" s="130"/>
      <c r="G44" s="130"/>
      <c r="H44" s="130"/>
      <c r="I44" s="130"/>
      <c r="J44" s="131">
        <v>0</v>
      </c>
      <c r="K44" s="130"/>
      <c r="L44" s="130"/>
      <c r="M44" s="130"/>
      <c r="N44" s="131"/>
      <c r="O44" s="131">
        <v>0</v>
      </c>
      <c r="P44" s="130">
        <v>0</v>
      </c>
      <c r="Q44" s="130">
        <v>0</v>
      </c>
    </row>
    <row r="45" spans="1:17" ht="14.85" hidden="1" customHeight="1" x14ac:dyDescent="0.3">
      <c r="A45" s="129" t="s">
        <v>23</v>
      </c>
      <c r="B45" s="791" t="s">
        <v>59</v>
      </c>
      <c r="C45" s="794" t="s">
        <v>349</v>
      </c>
      <c r="D45" s="149" t="s">
        <v>350</v>
      </c>
      <c r="E45" s="217"/>
      <c r="F45" s="130"/>
      <c r="G45" s="130"/>
      <c r="H45" s="130"/>
      <c r="I45" s="130"/>
      <c r="J45" s="131">
        <v>0</v>
      </c>
      <c r="K45" s="130"/>
      <c r="L45" s="130"/>
      <c r="M45" s="130"/>
      <c r="N45" s="131"/>
      <c r="O45" s="131">
        <v>0</v>
      </c>
      <c r="P45" s="130">
        <v>0</v>
      </c>
      <c r="Q45" s="130">
        <v>0</v>
      </c>
    </row>
    <row r="46" spans="1:17" ht="14.85" hidden="1" customHeight="1" x14ac:dyDescent="0.3">
      <c r="A46" s="129" t="s">
        <v>23</v>
      </c>
      <c r="B46" s="791" t="s">
        <v>59</v>
      </c>
      <c r="C46" s="794" t="s">
        <v>351</v>
      </c>
      <c r="D46" s="149" t="s">
        <v>352</v>
      </c>
      <c r="E46" s="217"/>
      <c r="F46" s="130"/>
      <c r="G46" s="130"/>
      <c r="H46" s="130"/>
      <c r="I46" s="130"/>
      <c r="J46" s="131">
        <v>0</v>
      </c>
      <c r="K46" s="130"/>
      <c r="L46" s="130"/>
      <c r="M46" s="130"/>
      <c r="N46" s="131"/>
      <c r="O46" s="131">
        <v>0</v>
      </c>
      <c r="P46" s="130">
        <v>0</v>
      </c>
      <c r="Q46" s="130">
        <v>0</v>
      </c>
    </row>
    <row r="47" spans="1:17" ht="14.85" customHeight="1" x14ac:dyDescent="0.3">
      <c r="A47" s="92" t="s">
        <v>23</v>
      </c>
      <c r="B47" s="783" t="s">
        <v>29</v>
      </c>
      <c r="C47" s="784" t="s">
        <v>33</v>
      </c>
      <c r="D47" s="93" t="s">
        <v>34</v>
      </c>
      <c r="E47" s="216"/>
      <c r="F47" s="99">
        <v>6000</v>
      </c>
      <c r="G47" s="99">
        <v>7009.59</v>
      </c>
      <c r="H47" s="99">
        <v>1463.5</v>
      </c>
      <c r="I47" s="99">
        <v>8473.09</v>
      </c>
      <c r="J47" s="100">
        <v>-2473.0899999999997</v>
      </c>
      <c r="K47" s="99">
        <v>934.4</v>
      </c>
      <c r="L47" s="99">
        <v>934.4</v>
      </c>
      <c r="M47" s="99">
        <v>0</v>
      </c>
      <c r="N47" s="100">
        <v>0</v>
      </c>
      <c r="O47" s="100">
        <v>0</v>
      </c>
      <c r="P47" s="99">
        <v>7943.99</v>
      </c>
      <c r="Q47" s="99">
        <v>1463.5</v>
      </c>
    </row>
    <row r="48" spans="1:17" ht="14.85" customHeight="1" x14ac:dyDescent="0.3">
      <c r="A48" s="129" t="s">
        <v>23</v>
      </c>
      <c r="B48" s="791" t="s">
        <v>59</v>
      </c>
      <c r="C48" s="792" t="s">
        <v>93</v>
      </c>
      <c r="D48" s="149" t="s">
        <v>94</v>
      </c>
      <c r="E48" s="217"/>
      <c r="F48" s="156">
        <v>6000</v>
      </c>
      <c r="G48" s="156">
        <v>7009.59</v>
      </c>
      <c r="H48" s="156">
        <v>1463.5</v>
      </c>
      <c r="I48" s="156">
        <v>8473.09</v>
      </c>
      <c r="J48" s="161">
        <v>-2473.0899999999997</v>
      </c>
      <c r="K48" s="156">
        <v>934.4</v>
      </c>
      <c r="L48" s="156">
        <v>934.4</v>
      </c>
      <c r="M48" s="156">
        <v>0</v>
      </c>
      <c r="N48" s="161">
        <v>0</v>
      </c>
      <c r="O48" s="161">
        <v>0</v>
      </c>
      <c r="P48" s="156">
        <v>7943.99</v>
      </c>
      <c r="Q48" s="156">
        <v>1463.5</v>
      </c>
    </row>
    <row r="49" spans="1:18" ht="14.85" customHeight="1" x14ac:dyDescent="0.3">
      <c r="A49" s="243" t="s">
        <v>23</v>
      </c>
      <c r="B49" s="814" t="s">
        <v>90</v>
      </c>
      <c r="C49" s="172" t="s">
        <v>276</v>
      </c>
      <c r="D49" s="244" t="s">
        <v>277</v>
      </c>
      <c r="E49" s="245"/>
      <c r="F49" s="154">
        <v>900</v>
      </c>
      <c r="G49" s="154">
        <v>0</v>
      </c>
      <c r="H49" s="154">
        <v>814.73</v>
      </c>
      <c r="I49" s="154">
        <v>814.73</v>
      </c>
      <c r="J49" s="155">
        <v>85.269999999999982</v>
      </c>
      <c r="K49" s="154">
        <v>272.02999999999997</v>
      </c>
      <c r="L49" s="154">
        <v>272.02999999999997</v>
      </c>
      <c r="M49" s="154">
        <v>0</v>
      </c>
      <c r="N49" s="155">
        <v>0</v>
      </c>
      <c r="O49" s="155">
        <v>0</v>
      </c>
      <c r="P49" s="154">
        <v>272.02999999999997</v>
      </c>
      <c r="Q49" s="154">
        <v>814.73</v>
      </c>
    </row>
    <row r="50" spans="1:18" ht="14.85" customHeight="1" x14ac:dyDescent="0.3">
      <c r="A50" s="246" t="s">
        <v>23</v>
      </c>
      <c r="B50" s="815" t="s">
        <v>295</v>
      </c>
      <c r="C50" s="220" t="s">
        <v>276</v>
      </c>
      <c r="D50" s="221" t="s">
        <v>353</v>
      </c>
      <c r="E50" s="245" t="s">
        <v>354</v>
      </c>
      <c r="F50" s="224">
        <v>900</v>
      </c>
      <c r="G50" s="224">
        <v>0</v>
      </c>
      <c r="H50" s="224">
        <v>814.73</v>
      </c>
      <c r="I50" s="224">
        <v>814.73</v>
      </c>
      <c r="J50" s="224">
        <v>85.269999999999982</v>
      </c>
      <c r="K50" s="224">
        <v>272.02999999999997</v>
      </c>
      <c r="L50" s="224">
        <v>272.02999999999997</v>
      </c>
      <c r="M50" s="224">
        <v>0</v>
      </c>
      <c r="N50" s="224">
        <v>0</v>
      </c>
      <c r="O50" s="224">
        <v>0</v>
      </c>
      <c r="P50" s="224">
        <v>272.02999999999997</v>
      </c>
      <c r="Q50" s="224">
        <v>814.73</v>
      </c>
    </row>
    <row r="51" spans="1:18" ht="14.85" customHeight="1" x14ac:dyDescent="0.3">
      <c r="A51" s="159" t="s">
        <v>23</v>
      </c>
      <c r="B51" s="799" t="s">
        <v>90</v>
      </c>
      <c r="C51" s="798" t="s">
        <v>278</v>
      </c>
      <c r="D51" s="160" t="s">
        <v>279</v>
      </c>
      <c r="E51" s="222"/>
      <c r="F51" s="154">
        <v>100</v>
      </c>
      <c r="G51" s="154">
        <v>1535.19</v>
      </c>
      <c r="H51" s="154">
        <v>648.77</v>
      </c>
      <c r="I51" s="154">
        <v>2183.96</v>
      </c>
      <c r="J51" s="155">
        <v>-2083.96</v>
      </c>
      <c r="K51" s="154">
        <v>662.37</v>
      </c>
      <c r="L51" s="154">
        <v>662.37</v>
      </c>
      <c r="M51" s="154">
        <v>0</v>
      </c>
      <c r="N51" s="155">
        <v>0</v>
      </c>
      <c r="O51" s="155">
        <v>0</v>
      </c>
      <c r="P51" s="154">
        <v>2197.56</v>
      </c>
      <c r="Q51" s="154">
        <v>648.77</v>
      </c>
    </row>
    <row r="52" spans="1:18" ht="14.85" customHeight="1" x14ac:dyDescent="0.3">
      <c r="A52" s="237" t="s">
        <v>23</v>
      </c>
      <c r="B52" s="811" t="s">
        <v>295</v>
      </c>
      <c r="C52" s="812" t="s">
        <v>278</v>
      </c>
      <c r="D52" s="235" t="s">
        <v>355</v>
      </c>
      <c r="E52" s="222" t="s">
        <v>356</v>
      </c>
      <c r="F52" s="224">
        <v>100</v>
      </c>
      <c r="G52" s="224">
        <v>1535.19</v>
      </c>
      <c r="H52" s="224">
        <v>648.77</v>
      </c>
      <c r="I52" s="224">
        <v>2183.96</v>
      </c>
      <c r="J52" s="224">
        <v>-2083.96</v>
      </c>
      <c r="K52" s="224">
        <v>662.37</v>
      </c>
      <c r="L52" s="224">
        <v>662.37</v>
      </c>
      <c r="M52" s="224">
        <v>0</v>
      </c>
      <c r="N52" s="224">
        <v>0</v>
      </c>
      <c r="O52" s="224">
        <v>0</v>
      </c>
      <c r="P52" s="224">
        <v>2197.56</v>
      </c>
      <c r="Q52" s="224">
        <v>648.77</v>
      </c>
    </row>
    <row r="53" spans="1:18" ht="14.85" customHeight="1" x14ac:dyDescent="0.3">
      <c r="A53" s="159" t="s">
        <v>23</v>
      </c>
      <c r="B53" s="799" t="s">
        <v>90</v>
      </c>
      <c r="C53" s="798" t="s">
        <v>280</v>
      </c>
      <c r="D53" s="160" t="s">
        <v>281</v>
      </c>
      <c r="E53" s="247"/>
      <c r="F53" s="162">
        <v>5000</v>
      </c>
      <c r="G53" s="154">
        <v>5474.4</v>
      </c>
      <c r="H53" s="154">
        <v>0</v>
      </c>
      <c r="I53" s="154">
        <v>5474.4</v>
      </c>
      <c r="J53" s="155">
        <v>-474.39999999999964</v>
      </c>
      <c r="K53" s="154">
        <v>0</v>
      </c>
      <c r="L53" s="154">
        <v>0</v>
      </c>
      <c r="M53" s="154">
        <v>0</v>
      </c>
      <c r="N53" s="155">
        <v>0</v>
      </c>
      <c r="O53" s="155">
        <v>0</v>
      </c>
      <c r="P53" s="154">
        <v>5474.4</v>
      </c>
      <c r="Q53" s="154">
        <v>0</v>
      </c>
    </row>
    <row r="54" spans="1:18" ht="14.85" customHeight="1" x14ac:dyDescent="0.3">
      <c r="A54" s="237" t="s">
        <v>23</v>
      </c>
      <c r="B54" s="811" t="s">
        <v>295</v>
      </c>
      <c r="C54" s="812" t="s">
        <v>357</v>
      </c>
      <c r="D54" s="235" t="s">
        <v>358</v>
      </c>
      <c r="E54" s="222">
        <v>102.3</v>
      </c>
      <c r="F54" s="224">
        <v>5000</v>
      </c>
      <c r="G54" s="224">
        <v>5474.4</v>
      </c>
      <c r="H54" s="224">
        <v>0</v>
      </c>
      <c r="I54" s="224">
        <v>5474.4</v>
      </c>
      <c r="J54" s="224">
        <v>-474.39999999999964</v>
      </c>
      <c r="K54" s="224">
        <v>0</v>
      </c>
      <c r="L54" s="224">
        <v>0</v>
      </c>
      <c r="M54" s="224">
        <v>0</v>
      </c>
      <c r="N54" s="224">
        <v>0</v>
      </c>
      <c r="O54" s="224">
        <v>0</v>
      </c>
      <c r="P54" s="224">
        <v>5474.4</v>
      </c>
      <c r="Q54" s="224">
        <v>0</v>
      </c>
    </row>
    <row r="55" spans="1:18" ht="14.85" hidden="1" customHeight="1" x14ac:dyDescent="0.3">
      <c r="A55" s="92" t="s">
        <v>23</v>
      </c>
      <c r="B55" s="783" t="s">
        <v>29</v>
      </c>
      <c r="C55" s="784" t="s">
        <v>359</v>
      </c>
      <c r="D55" s="93" t="s">
        <v>360</v>
      </c>
      <c r="E55" s="216"/>
      <c r="F55" s="248"/>
      <c r="G55" s="216"/>
      <c r="H55" s="216"/>
      <c r="I55" s="216"/>
      <c r="J55" s="249">
        <v>0</v>
      </c>
      <c r="K55" s="216"/>
      <c r="L55" s="216"/>
      <c r="M55" s="216"/>
      <c r="N55" s="249"/>
      <c r="O55" s="249">
        <v>0</v>
      </c>
      <c r="P55" s="216">
        <v>0</v>
      </c>
      <c r="Q55" s="216">
        <v>0</v>
      </c>
    </row>
    <row r="56" spans="1:18" ht="14.85" hidden="1" customHeight="1" x14ac:dyDescent="0.3">
      <c r="A56" s="129" t="s">
        <v>23</v>
      </c>
      <c r="B56" s="791" t="s">
        <v>59</v>
      </c>
      <c r="C56" s="792" t="s">
        <v>361</v>
      </c>
      <c r="D56" s="149" t="s">
        <v>362</v>
      </c>
      <c r="E56" s="217"/>
      <c r="F56" s="248"/>
      <c r="G56" s="217"/>
      <c r="H56" s="217"/>
      <c r="I56" s="217"/>
      <c r="J56" s="250">
        <v>0</v>
      </c>
      <c r="K56" s="217"/>
      <c r="L56" s="217"/>
      <c r="M56" s="217"/>
      <c r="N56" s="250"/>
      <c r="O56" s="250">
        <v>0</v>
      </c>
      <c r="P56" s="217">
        <v>0</v>
      </c>
      <c r="Q56" s="217">
        <v>0</v>
      </c>
    </row>
    <row r="57" spans="1:18" ht="14.85" hidden="1" customHeight="1" x14ac:dyDescent="0.3">
      <c r="A57" s="129" t="s">
        <v>23</v>
      </c>
      <c r="B57" s="791" t="s">
        <v>59</v>
      </c>
      <c r="C57" s="792" t="s">
        <v>363</v>
      </c>
      <c r="D57" s="149" t="s">
        <v>364</v>
      </c>
      <c r="E57" s="217"/>
      <c r="F57" s="248"/>
      <c r="G57" s="217"/>
      <c r="H57" s="217"/>
      <c r="I57" s="217"/>
      <c r="J57" s="250">
        <v>0</v>
      </c>
      <c r="K57" s="217"/>
      <c r="L57" s="217"/>
      <c r="M57" s="217"/>
      <c r="N57" s="250"/>
      <c r="O57" s="250">
        <v>0</v>
      </c>
      <c r="P57" s="217">
        <v>0</v>
      </c>
      <c r="Q57" s="217">
        <v>0</v>
      </c>
    </row>
    <row r="58" spans="1:18" ht="14.85" hidden="1" customHeight="1" x14ac:dyDescent="0.3">
      <c r="A58" s="129" t="s">
        <v>23</v>
      </c>
      <c r="B58" s="791" t="s">
        <v>59</v>
      </c>
      <c r="C58" s="792" t="s">
        <v>365</v>
      </c>
      <c r="D58" s="149" t="s">
        <v>366</v>
      </c>
      <c r="E58" s="217"/>
      <c r="F58" s="248"/>
      <c r="G58" s="217"/>
      <c r="H58" s="217"/>
      <c r="I58" s="217"/>
      <c r="J58" s="250">
        <v>0</v>
      </c>
      <c r="K58" s="217"/>
      <c r="L58" s="217"/>
      <c r="M58" s="217"/>
      <c r="N58" s="250"/>
      <c r="O58" s="250">
        <v>0</v>
      </c>
      <c r="P58" s="217">
        <v>0</v>
      </c>
      <c r="Q58" s="217">
        <v>0</v>
      </c>
    </row>
    <row r="59" spans="1:18" ht="14.85" hidden="1" customHeight="1" x14ac:dyDescent="0.3">
      <c r="A59" s="129" t="s">
        <v>23</v>
      </c>
      <c r="B59" s="791" t="s">
        <v>59</v>
      </c>
      <c r="C59" s="792" t="s">
        <v>359</v>
      </c>
      <c r="D59" s="149" t="s">
        <v>367</v>
      </c>
      <c r="E59" s="217"/>
      <c r="F59" s="248"/>
      <c r="G59" s="217"/>
      <c r="H59" s="217"/>
      <c r="I59" s="217"/>
      <c r="J59" s="250">
        <v>0</v>
      </c>
      <c r="K59" s="217"/>
      <c r="L59" s="217"/>
      <c r="M59" s="217"/>
      <c r="N59" s="250"/>
      <c r="O59" s="250">
        <v>0</v>
      </c>
      <c r="P59" s="217">
        <v>0</v>
      </c>
      <c r="Q59" s="217">
        <v>0</v>
      </c>
    </row>
    <row r="60" spans="1:18" ht="14.85" customHeight="1" x14ac:dyDescent="0.3">
      <c r="A60" s="92" t="s">
        <v>23</v>
      </c>
      <c r="B60" s="783" t="s">
        <v>29</v>
      </c>
      <c r="C60" s="784" t="s">
        <v>35</v>
      </c>
      <c r="D60" s="93" t="s">
        <v>36</v>
      </c>
      <c r="E60" s="216"/>
      <c r="F60" s="99">
        <v>55060000</v>
      </c>
      <c r="G60" s="99">
        <v>55120467.560000002</v>
      </c>
      <c r="H60" s="99">
        <v>0</v>
      </c>
      <c r="I60" s="99">
        <v>55120467.560000002</v>
      </c>
      <c r="J60" s="100">
        <v>-60467.560000001191</v>
      </c>
      <c r="K60" s="99">
        <v>353857.86</v>
      </c>
      <c r="L60" s="99">
        <v>0</v>
      </c>
      <c r="M60" s="99">
        <v>353857.86</v>
      </c>
      <c r="N60" s="100">
        <v>0</v>
      </c>
      <c r="O60" s="100">
        <v>353857.86</v>
      </c>
      <c r="P60" s="99">
        <v>55120467.560000002</v>
      </c>
      <c r="Q60" s="99">
        <v>353857.86</v>
      </c>
      <c r="R60" s="135"/>
    </row>
    <row r="61" spans="1:18" ht="14.85" customHeight="1" x14ac:dyDescent="0.3">
      <c r="A61" s="129" t="s">
        <v>23</v>
      </c>
      <c r="B61" s="791" t="s">
        <v>59</v>
      </c>
      <c r="C61" s="792" t="s">
        <v>95</v>
      </c>
      <c r="D61" s="149" t="s">
        <v>96</v>
      </c>
      <c r="E61" s="217"/>
      <c r="F61" s="156">
        <v>55060000</v>
      </c>
      <c r="G61" s="156">
        <v>55120467.560000002</v>
      </c>
      <c r="H61" s="156">
        <v>0</v>
      </c>
      <c r="I61" s="156">
        <v>55120467.560000002</v>
      </c>
      <c r="J61" s="161">
        <v>-60467.560000001191</v>
      </c>
      <c r="K61" s="156">
        <v>0</v>
      </c>
      <c r="L61" s="156">
        <v>0</v>
      </c>
      <c r="M61" s="156">
        <v>0</v>
      </c>
      <c r="N61" s="161">
        <v>0</v>
      </c>
      <c r="O61" s="161">
        <v>0</v>
      </c>
      <c r="P61" s="156">
        <v>55120467.560000002</v>
      </c>
      <c r="Q61" s="156">
        <v>0</v>
      </c>
    </row>
    <row r="62" spans="1:18" ht="14.85" customHeight="1" x14ac:dyDescent="0.3">
      <c r="A62" s="176" t="s">
        <v>23</v>
      </c>
      <c r="B62" s="807" t="s">
        <v>90</v>
      </c>
      <c r="C62" s="798" t="s">
        <v>282</v>
      </c>
      <c r="D62" s="174" t="s">
        <v>283</v>
      </c>
      <c r="E62" s="251"/>
      <c r="F62" s="154">
        <v>0</v>
      </c>
      <c r="G62" s="154">
        <v>47475.59</v>
      </c>
      <c r="H62" s="154">
        <v>0</v>
      </c>
      <c r="I62" s="154">
        <v>47475.59</v>
      </c>
      <c r="J62" s="155">
        <v>-47475.59</v>
      </c>
      <c r="K62" s="154">
        <v>0</v>
      </c>
      <c r="L62" s="154">
        <v>0</v>
      </c>
      <c r="M62" s="154">
        <v>0</v>
      </c>
      <c r="N62" s="155">
        <v>0</v>
      </c>
      <c r="O62" s="155">
        <v>0</v>
      </c>
      <c r="P62" s="154">
        <v>47475.59</v>
      </c>
      <c r="Q62" s="154">
        <v>0</v>
      </c>
    </row>
    <row r="63" spans="1:18" ht="14.85" customHeight="1" x14ac:dyDescent="0.3">
      <c r="A63" s="234" t="s">
        <v>23</v>
      </c>
      <c r="B63" s="811" t="s">
        <v>295</v>
      </c>
      <c r="C63" s="812" t="s">
        <v>368</v>
      </c>
      <c r="D63" s="235" t="s">
        <v>369</v>
      </c>
      <c r="E63" s="222" t="s">
        <v>370</v>
      </c>
      <c r="F63" s="224">
        <v>0</v>
      </c>
      <c r="G63" s="224">
        <v>47475.59</v>
      </c>
      <c r="H63" s="224">
        <v>0</v>
      </c>
      <c r="I63" s="224">
        <v>47475.59</v>
      </c>
      <c r="J63" s="224">
        <v>-47475.59</v>
      </c>
      <c r="K63" s="224">
        <v>0</v>
      </c>
      <c r="L63" s="224">
        <v>0</v>
      </c>
      <c r="M63" s="224">
        <v>0</v>
      </c>
      <c r="N63" s="224">
        <v>0</v>
      </c>
      <c r="O63" s="224">
        <v>0</v>
      </c>
      <c r="P63" s="224">
        <v>47475.59</v>
      </c>
      <c r="Q63" s="224">
        <v>0</v>
      </c>
    </row>
    <row r="64" spans="1:18" ht="14.85" customHeight="1" x14ac:dyDescent="0.3">
      <c r="A64" s="176" t="s">
        <v>23</v>
      </c>
      <c r="B64" s="807" t="s">
        <v>90</v>
      </c>
      <c r="C64" s="798" t="s">
        <v>284</v>
      </c>
      <c r="D64" s="174" t="s">
        <v>285</v>
      </c>
      <c r="E64" s="251"/>
      <c r="F64" s="154">
        <v>55060000</v>
      </c>
      <c r="G64" s="154">
        <v>55072991.969999999</v>
      </c>
      <c r="H64" s="154">
        <v>0</v>
      </c>
      <c r="I64" s="154">
        <v>55072991.969999999</v>
      </c>
      <c r="J64" s="155">
        <v>-12991.970000001194</v>
      </c>
      <c r="K64" s="154">
        <v>0</v>
      </c>
      <c r="L64" s="154">
        <v>0</v>
      </c>
      <c r="M64" s="154">
        <v>0</v>
      </c>
      <c r="N64" s="155">
        <v>0</v>
      </c>
      <c r="O64" s="155">
        <v>0</v>
      </c>
      <c r="P64" s="154">
        <v>55072991.969999999</v>
      </c>
      <c r="Q64" s="154">
        <v>0</v>
      </c>
    </row>
    <row r="65" spans="1:18" ht="14.85" customHeight="1" x14ac:dyDescent="0.3">
      <c r="A65" s="234" t="s">
        <v>23</v>
      </c>
      <c r="B65" s="811" t="s">
        <v>295</v>
      </c>
      <c r="C65" s="812" t="s">
        <v>371</v>
      </c>
      <c r="D65" s="235" t="s">
        <v>372</v>
      </c>
      <c r="E65" s="222" t="s">
        <v>373</v>
      </c>
      <c r="F65" s="224">
        <v>10000</v>
      </c>
      <c r="G65" s="224">
        <v>237997.56</v>
      </c>
      <c r="H65" s="224">
        <v>0</v>
      </c>
      <c r="I65" s="224">
        <v>237997.56</v>
      </c>
      <c r="J65" s="224">
        <v>-227997.56</v>
      </c>
      <c r="K65" s="224">
        <v>0</v>
      </c>
      <c r="L65" s="224">
        <v>0</v>
      </c>
      <c r="M65" s="224">
        <v>0</v>
      </c>
      <c r="N65" s="224">
        <v>0</v>
      </c>
      <c r="O65" s="224">
        <v>0</v>
      </c>
      <c r="P65" s="224">
        <v>237997.56</v>
      </c>
      <c r="Q65" s="224">
        <v>0</v>
      </c>
    </row>
    <row r="66" spans="1:18" ht="14.85" customHeight="1" x14ac:dyDescent="0.3">
      <c r="A66" s="234" t="s">
        <v>23</v>
      </c>
      <c r="B66" s="811" t="s">
        <v>295</v>
      </c>
      <c r="C66" s="812" t="s">
        <v>374</v>
      </c>
      <c r="D66" s="235" t="s">
        <v>375</v>
      </c>
      <c r="E66" s="222" t="s">
        <v>376</v>
      </c>
      <c r="F66" s="224">
        <v>55000000</v>
      </c>
      <c r="G66" s="224">
        <v>54767285.030000001</v>
      </c>
      <c r="H66" s="224">
        <v>0</v>
      </c>
      <c r="I66" s="224">
        <v>54767285.030000001</v>
      </c>
      <c r="J66" s="224">
        <v>232714.96999999881</v>
      </c>
      <c r="K66" s="224">
        <v>0</v>
      </c>
      <c r="L66" s="224">
        <v>0</v>
      </c>
      <c r="M66" s="224">
        <v>0</v>
      </c>
      <c r="N66" s="224">
        <v>0</v>
      </c>
      <c r="O66" s="224">
        <v>0</v>
      </c>
      <c r="P66" s="224">
        <v>54767285.030000001</v>
      </c>
      <c r="Q66" s="224">
        <v>0</v>
      </c>
    </row>
    <row r="67" spans="1:18" ht="14.85" customHeight="1" x14ac:dyDescent="0.3">
      <c r="A67" s="234" t="s">
        <v>23</v>
      </c>
      <c r="B67" s="816" t="s">
        <v>295</v>
      </c>
      <c r="C67" s="252" t="s">
        <v>377</v>
      </c>
      <c r="D67" s="253" t="s">
        <v>378</v>
      </c>
      <c r="E67" s="254" t="s">
        <v>379</v>
      </c>
      <c r="F67" s="224">
        <v>50000</v>
      </c>
      <c r="G67" s="224">
        <v>67709.38</v>
      </c>
      <c r="H67" s="224">
        <v>0</v>
      </c>
      <c r="I67" s="224">
        <v>67709.38</v>
      </c>
      <c r="J67" s="224">
        <v>-17709.380000000005</v>
      </c>
      <c r="K67" s="224">
        <v>0</v>
      </c>
      <c r="L67" s="224">
        <v>0</v>
      </c>
      <c r="M67" s="224">
        <v>0</v>
      </c>
      <c r="N67" s="224">
        <v>0</v>
      </c>
      <c r="O67" s="224">
        <v>0</v>
      </c>
      <c r="P67" s="224">
        <v>67709.38</v>
      </c>
      <c r="Q67" s="224">
        <v>0</v>
      </c>
    </row>
    <row r="68" spans="1:18" ht="14.85" customHeight="1" x14ac:dyDescent="0.3">
      <c r="A68" s="129" t="s">
        <v>23</v>
      </c>
      <c r="B68" s="791" t="s">
        <v>59</v>
      </c>
      <c r="C68" s="792" t="s">
        <v>97</v>
      </c>
      <c r="D68" s="149" t="s">
        <v>98</v>
      </c>
      <c r="E68" s="217"/>
      <c r="F68" s="157">
        <v>0</v>
      </c>
      <c r="G68" s="156">
        <v>0</v>
      </c>
      <c r="H68" s="156">
        <v>0</v>
      </c>
      <c r="I68" s="156">
        <v>0</v>
      </c>
      <c r="J68" s="161">
        <v>0</v>
      </c>
      <c r="K68" s="156">
        <v>353857.86</v>
      </c>
      <c r="L68" s="156">
        <v>0</v>
      </c>
      <c r="M68" s="156">
        <v>353857.86</v>
      </c>
      <c r="N68" s="161">
        <v>0</v>
      </c>
      <c r="O68" s="161">
        <v>353857.86</v>
      </c>
      <c r="P68" s="156">
        <v>0</v>
      </c>
      <c r="Q68" s="156">
        <v>353857.86</v>
      </c>
    </row>
    <row r="69" spans="1:18" ht="14.85" customHeight="1" x14ac:dyDescent="0.3">
      <c r="A69" s="159" t="s">
        <v>23</v>
      </c>
      <c r="B69" s="799" t="s">
        <v>90</v>
      </c>
      <c r="C69" s="798" t="s">
        <v>97</v>
      </c>
      <c r="D69" s="160" t="s">
        <v>99</v>
      </c>
      <c r="E69" s="222"/>
      <c r="F69" s="154">
        <v>0</v>
      </c>
      <c r="G69" s="154">
        <v>0</v>
      </c>
      <c r="H69" s="154">
        <v>0</v>
      </c>
      <c r="I69" s="154">
        <v>0</v>
      </c>
      <c r="J69" s="155">
        <v>0</v>
      </c>
      <c r="K69" s="154">
        <v>353857.86</v>
      </c>
      <c r="L69" s="154">
        <v>0</v>
      </c>
      <c r="M69" s="154">
        <v>353857.86</v>
      </c>
      <c r="N69" s="155">
        <v>0</v>
      </c>
      <c r="O69" s="155">
        <v>353857.86</v>
      </c>
      <c r="P69" s="154">
        <v>0</v>
      </c>
      <c r="Q69" s="154">
        <v>353857.86</v>
      </c>
    </row>
    <row r="70" spans="1:18" ht="14.85" customHeight="1" x14ac:dyDescent="0.3">
      <c r="A70" s="234" t="s">
        <v>23</v>
      </c>
      <c r="B70" s="811" t="s">
        <v>295</v>
      </c>
      <c r="C70" s="812" t="s">
        <v>97</v>
      </c>
      <c r="D70" s="235" t="s">
        <v>380</v>
      </c>
      <c r="E70" s="222" t="s">
        <v>381</v>
      </c>
      <c r="F70" s="224">
        <v>0</v>
      </c>
      <c r="G70" s="224">
        <v>0</v>
      </c>
      <c r="H70" s="224">
        <v>0</v>
      </c>
      <c r="I70" s="224">
        <v>0</v>
      </c>
      <c r="J70" s="224">
        <v>0</v>
      </c>
      <c r="K70" s="224">
        <v>353857.86</v>
      </c>
      <c r="L70" s="224">
        <v>0</v>
      </c>
      <c r="M70" s="224">
        <v>353857.86</v>
      </c>
      <c r="N70" s="224">
        <v>0</v>
      </c>
      <c r="O70" s="224">
        <v>353857.86</v>
      </c>
      <c r="P70" s="224">
        <v>0</v>
      </c>
      <c r="Q70" s="224">
        <v>353857.86</v>
      </c>
      <c r="R70" s="135"/>
    </row>
    <row r="71" spans="1:18" ht="17.399999999999999" hidden="1" x14ac:dyDescent="0.3">
      <c r="A71" s="88" t="s">
        <v>23</v>
      </c>
      <c r="B71" s="781" t="s">
        <v>24</v>
      </c>
      <c r="C71" s="817" t="s">
        <v>382</v>
      </c>
      <c r="D71" s="89" t="s">
        <v>383</v>
      </c>
      <c r="E71" s="214"/>
      <c r="F71" s="255">
        <v>0</v>
      </c>
      <c r="G71" s="90">
        <v>0</v>
      </c>
      <c r="H71" s="90">
        <v>0</v>
      </c>
      <c r="I71" s="90">
        <v>0</v>
      </c>
      <c r="J71" s="91">
        <v>0</v>
      </c>
      <c r="K71" s="90">
        <v>0</v>
      </c>
      <c r="L71" s="90">
        <v>0</v>
      </c>
      <c r="M71" s="90">
        <v>0</v>
      </c>
      <c r="N71" s="91">
        <v>0</v>
      </c>
      <c r="O71" s="91">
        <v>0</v>
      </c>
      <c r="P71" s="90">
        <v>0</v>
      </c>
      <c r="Q71" s="90">
        <v>0</v>
      </c>
    </row>
    <row r="72" spans="1:18" ht="14.85" hidden="1" customHeight="1" x14ac:dyDescent="0.3">
      <c r="A72" s="92" t="s">
        <v>23</v>
      </c>
      <c r="B72" s="783" t="s">
        <v>29</v>
      </c>
      <c r="C72" s="784" t="s">
        <v>384</v>
      </c>
      <c r="D72" s="93" t="s">
        <v>385</v>
      </c>
      <c r="E72" s="216"/>
      <c r="F72" s="248"/>
      <c r="G72" s="216"/>
      <c r="H72" s="216"/>
      <c r="I72" s="216"/>
      <c r="J72" s="249">
        <v>0</v>
      </c>
      <c r="K72" s="216"/>
      <c r="L72" s="216"/>
      <c r="M72" s="216"/>
      <c r="N72" s="249"/>
      <c r="O72" s="249">
        <v>0</v>
      </c>
      <c r="P72" s="216">
        <v>0</v>
      </c>
      <c r="Q72" s="216">
        <v>0</v>
      </c>
    </row>
    <row r="73" spans="1:18" ht="14.85" hidden="1" customHeight="1" x14ac:dyDescent="0.3">
      <c r="A73" s="129" t="s">
        <v>23</v>
      </c>
      <c r="B73" s="791" t="s">
        <v>59</v>
      </c>
      <c r="C73" s="792" t="s">
        <v>386</v>
      </c>
      <c r="D73" s="149" t="s">
        <v>387</v>
      </c>
      <c r="E73" s="217"/>
      <c r="F73" s="248"/>
      <c r="G73" s="217"/>
      <c r="H73" s="217"/>
      <c r="I73" s="217"/>
      <c r="J73" s="250">
        <v>0</v>
      </c>
      <c r="K73" s="217"/>
      <c r="L73" s="217"/>
      <c r="M73" s="217"/>
      <c r="N73" s="250"/>
      <c r="O73" s="250">
        <v>0</v>
      </c>
      <c r="P73" s="217">
        <v>0</v>
      </c>
      <c r="Q73" s="217">
        <v>0</v>
      </c>
    </row>
    <row r="74" spans="1:18" ht="14.85" hidden="1" customHeight="1" x14ac:dyDescent="0.3">
      <c r="A74" s="129" t="s">
        <v>23</v>
      </c>
      <c r="B74" s="791" t="s">
        <v>59</v>
      </c>
      <c r="C74" s="792" t="s">
        <v>388</v>
      </c>
      <c r="D74" s="149" t="s">
        <v>389</v>
      </c>
      <c r="E74" s="217"/>
      <c r="F74" s="248"/>
      <c r="G74" s="217"/>
      <c r="H74" s="217"/>
      <c r="I74" s="217"/>
      <c r="J74" s="250">
        <v>0</v>
      </c>
      <c r="K74" s="217"/>
      <c r="L74" s="217"/>
      <c r="M74" s="217"/>
      <c r="N74" s="250"/>
      <c r="O74" s="250">
        <v>0</v>
      </c>
      <c r="P74" s="217">
        <v>0</v>
      </c>
      <c r="Q74" s="217">
        <v>0</v>
      </c>
    </row>
    <row r="75" spans="1:18" ht="14.85" hidden="1" customHeight="1" x14ac:dyDescent="0.3">
      <c r="A75" s="92" t="s">
        <v>23</v>
      </c>
      <c r="B75" s="783" t="s">
        <v>29</v>
      </c>
      <c r="C75" s="784" t="s">
        <v>390</v>
      </c>
      <c r="D75" s="93" t="s">
        <v>391</v>
      </c>
      <c r="E75" s="216"/>
      <c r="F75" s="248"/>
      <c r="G75" s="216"/>
      <c r="H75" s="216"/>
      <c r="I75" s="216"/>
      <c r="J75" s="249">
        <v>0</v>
      </c>
      <c r="K75" s="216"/>
      <c r="L75" s="216"/>
      <c r="M75" s="216"/>
      <c r="N75" s="249"/>
      <c r="O75" s="249">
        <v>0</v>
      </c>
      <c r="P75" s="216">
        <v>0</v>
      </c>
      <c r="Q75" s="216">
        <v>0</v>
      </c>
    </row>
    <row r="76" spans="1:18" ht="14.85" hidden="1" customHeight="1" x14ac:dyDescent="0.3">
      <c r="A76" s="129" t="s">
        <v>23</v>
      </c>
      <c r="B76" s="791" t="s">
        <v>59</v>
      </c>
      <c r="C76" s="794" t="s">
        <v>392</v>
      </c>
      <c r="D76" s="149" t="s">
        <v>393</v>
      </c>
      <c r="E76" s="217"/>
      <c r="F76" s="248"/>
      <c r="G76" s="217"/>
      <c r="H76" s="217"/>
      <c r="I76" s="217"/>
      <c r="J76" s="250">
        <v>0</v>
      </c>
      <c r="K76" s="217"/>
      <c r="L76" s="217"/>
      <c r="M76" s="217"/>
      <c r="N76" s="250"/>
      <c r="O76" s="250">
        <v>0</v>
      </c>
      <c r="P76" s="217">
        <v>0</v>
      </c>
      <c r="Q76" s="217">
        <v>0</v>
      </c>
    </row>
    <row r="77" spans="1:18" ht="14.85" hidden="1" customHeight="1" x14ac:dyDescent="0.3">
      <c r="A77" s="129" t="s">
        <v>23</v>
      </c>
      <c r="B77" s="791" t="s">
        <v>59</v>
      </c>
      <c r="C77" s="792" t="s">
        <v>394</v>
      </c>
      <c r="D77" s="149" t="s">
        <v>395</v>
      </c>
      <c r="E77" s="217"/>
      <c r="F77" s="248"/>
      <c r="G77" s="217"/>
      <c r="H77" s="217"/>
      <c r="I77" s="217"/>
      <c r="J77" s="250">
        <v>0</v>
      </c>
      <c r="K77" s="217"/>
      <c r="L77" s="217"/>
      <c r="M77" s="217"/>
      <c r="N77" s="250"/>
      <c r="O77" s="250">
        <v>0</v>
      </c>
      <c r="P77" s="217">
        <v>0</v>
      </c>
      <c r="Q77" s="217">
        <v>0</v>
      </c>
    </row>
    <row r="78" spans="1:18" ht="14.85" hidden="1" customHeight="1" x14ac:dyDescent="0.3">
      <c r="A78" s="129" t="s">
        <v>23</v>
      </c>
      <c r="B78" s="791" t="s">
        <v>59</v>
      </c>
      <c r="C78" s="792" t="s">
        <v>396</v>
      </c>
      <c r="D78" s="149" t="s">
        <v>397</v>
      </c>
      <c r="E78" s="217"/>
      <c r="F78" s="248"/>
      <c r="G78" s="217"/>
      <c r="H78" s="217"/>
      <c r="I78" s="217"/>
      <c r="J78" s="250">
        <v>0</v>
      </c>
      <c r="K78" s="217"/>
      <c r="L78" s="217"/>
      <c r="M78" s="217"/>
      <c r="N78" s="250"/>
      <c r="O78" s="250">
        <v>0</v>
      </c>
      <c r="P78" s="217">
        <v>0</v>
      </c>
      <c r="Q78" s="217">
        <v>0</v>
      </c>
    </row>
    <row r="79" spans="1:18" ht="14.85" hidden="1" customHeight="1" x14ac:dyDescent="0.3">
      <c r="A79" s="129" t="s">
        <v>23</v>
      </c>
      <c r="B79" s="791" t="s">
        <v>59</v>
      </c>
      <c r="C79" s="792" t="s">
        <v>398</v>
      </c>
      <c r="D79" s="149" t="s">
        <v>399</v>
      </c>
      <c r="E79" s="217"/>
      <c r="F79" s="248"/>
      <c r="G79" s="217"/>
      <c r="H79" s="217"/>
      <c r="I79" s="217"/>
      <c r="J79" s="250">
        <v>0</v>
      </c>
      <c r="K79" s="217"/>
      <c r="L79" s="217"/>
      <c r="M79" s="217"/>
      <c r="N79" s="250"/>
      <c r="O79" s="250">
        <v>0</v>
      </c>
      <c r="P79" s="217">
        <v>0</v>
      </c>
      <c r="Q79" s="217">
        <v>0</v>
      </c>
    </row>
    <row r="80" spans="1:18" ht="14.85" hidden="1" customHeight="1" x14ac:dyDescent="0.3">
      <c r="A80" s="129" t="s">
        <v>23</v>
      </c>
      <c r="B80" s="791" t="s">
        <v>59</v>
      </c>
      <c r="C80" s="794" t="s">
        <v>400</v>
      </c>
      <c r="D80" s="149" t="s">
        <v>401</v>
      </c>
      <c r="E80" s="217"/>
      <c r="F80" s="248"/>
      <c r="G80" s="217"/>
      <c r="H80" s="217"/>
      <c r="I80" s="217"/>
      <c r="J80" s="250">
        <v>0</v>
      </c>
      <c r="K80" s="217"/>
      <c r="L80" s="217"/>
      <c r="M80" s="217"/>
      <c r="N80" s="250"/>
      <c r="O80" s="250">
        <v>0</v>
      </c>
      <c r="P80" s="217">
        <v>0</v>
      </c>
      <c r="Q80" s="217">
        <v>0</v>
      </c>
    </row>
    <row r="81" spans="1:17" ht="14.85" hidden="1" customHeight="1" x14ac:dyDescent="0.3">
      <c r="A81" s="129" t="s">
        <v>23</v>
      </c>
      <c r="B81" s="791" t="s">
        <v>59</v>
      </c>
      <c r="C81" s="794" t="s">
        <v>402</v>
      </c>
      <c r="D81" s="149" t="s">
        <v>403</v>
      </c>
      <c r="E81" s="217"/>
      <c r="F81" s="248"/>
      <c r="G81" s="217"/>
      <c r="H81" s="217"/>
      <c r="I81" s="217"/>
      <c r="J81" s="250">
        <v>0</v>
      </c>
      <c r="K81" s="217"/>
      <c r="L81" s="217"/>
      <c r="M81" s="217"/>
      <c r="N81" s="250"/>
      <c r="O81" s="250">
        <v>0</v>
      </c>
      <c r="P81" s="217">
        <v>0</v>
      </c>
      <c r="Q81" s="217">
        <v>0</v>
      </c>
    </row>
    <row r="82" spans="1:17" ht="14.85" hidden="1" customHeight="1" x14ac:dyDescent="0.3">
      <c r="A82" s="129" t="s">
        <v>23</v>
      </c>
      <c r="B82" s="791" t="s">
        <v>59</v>
      </c>
      <c r="C82" s="794" t="s">
        <v>404</v>
      </c>
      <c r="D82" s="149" t="s">
        <v>405</v>
      </c>
      <c r="E82" s="217"/>
      <c r="F82" s="248"/>
      <c r="G82" s="217"/>
      <c r="H82" s="217"/>
      <c r="I82" s="217"/>
      <c r="J82" s="250">
        <v>0</v>
      </c>
      <c r="K82" s="217"/>
      <c r="L82" s="217"/>
      <c r="M82" s="217"/>
      <c r="N82" s="250"/>
      <c r="O82" s="250">
        <v>0</v>
      </c>
      <c r="P82" s="217">
        <v>0</v>
      </c>
      <c r="Q82" s="217">
        <v>0</v>
      </c>
    </row>
    <row r="83" spans="1:17" ht="14.85" hidden="1" customHeight="1" x14ac:dyDescent="0.3">
      <c r="A83" s="129" t="s">
        <v>23</v>
      </c>
      <c r="B83" s="791" t="s">
        <v>59</v>
      </c>
      <c r="C83" s="794" t="s">
        <v>406</v>
      </c>
      <c r="D83" s="149" t="s">
        <v>407</v>
      </c>
      <c r="E83" s="217"/>
      <c r="F83" s="248"/>
      <c r="G83" s="217"/>
      <c r="H83" s="217"/>
      <c r="I83" s="217"/>
      <c r="J83" s="250">
        <v>0</v>
      </c>
      <c r="K83" s="217"/>
      <c r="L83" s="217"/>
      <c r="M83" s="217"/>
      <c r="N83" s="250"/>
      <c r="O83" s="250">
        <v>0</v>
      </c>
      <c r="P83" s="217">
        <v>0</v>
      </c>
      <c r="Q83" s="217">
        <v>0</v>
      </c>
    </row>
    <row r="84" spans="1:17" ht="14.85" hidden="1" customHeight="1" x14ac:dyDescent="0.3">
      <c r="A84" s="129" t="s">
        <v>23</v>
      </c>
      <c r="B84" s="791" t="s">
        <v>59</v>
      </c>
      <c r="C84" s="794" t="s">
        <v>408</v>
      </c>
      <c r="D84" s="149" t="s">
        <v>409</v>
      </c>
      <c r="E84" s="217"/>
      <c r="F84" s="248"/>
      <c r="G84" s="217"/>
      <c r="H84" s="217"/>
      <c r="I84" s="217"/>
      <c r="J84" s="250">
        <v>0</v>
      </c>
      <c r="K84" s="217"/>
      <c r="L84" s="217"/>
      <c r="M84" s="217"/>
      <c r="N84" s="250"/>
      <c r="O84" s="250">
        <v>0</v>
      </c>
      <c r="P84" s="217">
        <v>0</v>
      </c>
      <c r="Q84" s="217">
        <v>0</v>
      </c>
    </row>
    <row r="85" spans="1:17" ht="14.85" hidden="1" customHeight="1" x14ac:dyDescent="0.3">
      <c r="A85" s="129" t="s">
        <v>23</v>
      </c>
      <c r="B85" s="791" t="s">
        <v>59</v>
      </c>
      <c r="C85" s="794" t="s">
        <v>410</v>
      </c>
      <c r="D85" s="149" t="s">
        <v>411</v>
      </c>
      <c r="E85" s="217"/>
      <c r="F85" s="248"/>
      <c r="G85" s="217"/>
      <c r="H85" s="217"/>
      <c r="I85" s="217"/>
      <c r="J85" s="250">
        <v>0</v>
      </c>
      <c r="K85" s="217"/>
      <c r="L85" s="217"/>
      <c r="M85" s="217"/>
      <c r="N85" s="250"/>
      <c r="O85" s="250">
        <v>0</v>
      </c>
      <c r="P85" s="217">
        <v>0</v>
      </c>
      <c r="Q85" s="217">
        <v>0</v>
      </c>
    </row>
    <row r="86" spans="1:17" ht="14.85" hidden="1" customHeight="1" x14ac:dyDescent="0.3">
      <c r="A86" s="92" t="s">
        <v>23</v>
      </c>
      <c r="B86" s="783" t="s">
        <v>29</v>
      </c>
      <c r="C86" s="784" t="s">
        <v>412</v>
      </c>
      <c r="D86" s="93" t="s">
        <v>413</v>
      </c>
      <c r="E86" s="216"/>
      <c r="F86" s="248"/>
      <c r="G86" s="216"/>
      <c r="H86" s="216"/>
      <c r="I86" s="216"/>
      <c r="J86" s="249">
        <v>0</v>
      </c>
      <c r="K86" s="216"/>
      <c r="L86" s="216"/>
      <c r="M86" s="216"/>
      <c r="N86" s="249"/>
      <c r="O86" s="249">
        <v>0</v>
      </c>
      <c r="P86" s="216">
        <v>0</v>
      </c>
      <c r="Q86" s="216">
        <v>0</v>
      </c>
    </row>
    <row r="87" spans="1:17" ht="14.85" hidden="1" customHeight="1" x14ac:dyDescent="0.3">
      <c r="A87" s="129" t="s">
        <v>23</v>
      </c>
      <c r="B87" s="791" t="s">
        <v>59</v>
      </c>
      <c r="C87" s="794" t="s">
        <v>414</v>
      </c>
      <c r="D87" s="149" t="s">
        <v>415</v>
      </c>
      <c r="E87" s="217"/>
      <c r="F87" s="248"/>
      <c r="G87" s="217"/>
      <c r="H87" s="217"/>
      <c r="I87" s="217"/>
      <c r="J87" s="250">
        <v>0</v>
      </c>
      <c r="K87" s="217"/>
      <c r="L87" s="217"/>
      <c r="M87" s="217"/>
      <c r="N87" s="250"/>
      <c r="O87" s="250">
        <v>0</v>
      </c>
      <c r="P87" s="217">
        <v>0</v>
      </c>
      <c r="Q87" s="217">
        <v>0</v>
      </c>
    </row>
    <row r="88" spans="1:17" ht="14.85" hidden="1" customHeight="1" x14ac:dyDescent="0.3">
      <c r="A88" s="129" t="s">
        <v>23</v>
      </c>
      <c r="B88" s="791" t="s">
        <v>59</v>
      </c>
      <c r="C88" s="794" t="s">
        <v>416</v>
      </c>
      <c r="D88" s="149" t="s">
        <v>417</v>
      </c>
      <c r="E88" s="217"/>
      <c r="F88" s="248"/>
      <c r="G88" s="217"/>
      <c r="H88" s="217"/>
      <c r="I88" s="217"/>
      <c r="J88" s="250">
        <v>0</v>
      </c>
      <c r="K88" s="217"/>
      <c r="L88" s="217"/>
      <c r="M88" s="217"/>
      <c r="N88" s="250"/>
      <c r="O88" s="250">
        <v>0</v>
      </c>
      <c r="P88" s="217">
        <v>0</v>
      </c>
      <c r="Q88" s="217">
        <v>0</v>
      </c>
    </row>
    <row r="89" spans="1:17" ht="14.85" hidden="1" customHeight="1" x14ac:dyDescent="0.3">
      <c r="A89" s="129" t="s">
        <v>23</v>
      </c>
      <c r="B89" s="791" t="s">
        <v>59</v>
      </c>
      <c r="C89" s="794" t="s">
        <v>418</v>
      </c>
      <c r="D89" s="149" t="s">
        <v>419</v>
      </c>
      <c r="E89" s="217"/>
      <c r="F89" s="248"/>
      <c r="G89" s="217"/>
      <c r="H89" s="217"/>
      <c r="I89" s="217"/>
      <c r="J89" s="250">
        <v>0</v>
      </c>
      <c r="K89" s="217"/>
      <c r="L89" s="217"/>
      <c r="M89" s="217"/>
      <c r="N89" s="250"/>
      <c r="O89" s="250">
        <v>0</v>
      </c>
      <c r="P89" s="217">
        <v>0</v>
      </c>
      <c r="Q89" s="217">
        <v>0</v>
      </c>
    </row>
    <row r="90" spans="1:17" ht="14.85" hidden="1" customHeight="1" x14ac:dyDescent="0.3">
      <c r="A90" s="129" t="s">
        <v>23</v>
      </c>
      <c r="B90" s="791" t="s">
        <v>59</v>
      </c>
      <c r="C90" s="794" t="s">
        <v>420</v>
      </c>
      <c r="D90" s="149" t="s">
        <v>421</v>
      </c>
      <c r="E90" s="217"/>
      <c r="F90" s="248"/>
      <c r="G90" s="217"/>
      <c r="H90" s="217"/>
      <c r="I90" s="217"/>
      <c r="J90" s="250">
        <v>0</v>
      </c>
      <c r="K90" s="217"/>
      <c r="L90" s="217"/>
      <c r="M90" s="217"/>
      <c r="N90" s="250"/>
      <c r="O90" s="250">
        <v>0</v>
      </c>
      <c r="P90" s="217">
        <v>0</v>
      </c>
      <c r="Q90" s="217">
        <v>0</v>
      </c>
    </row>
    <row r="91" spans="1:17" ht="14.85" hidden="1" customHeight="1" x14ac:dyDescent="0.3">
      <c r="A91" s="129" t="s">
        <v>23</v>
      </c>
      <c r="B91" s="791" t="s">
        <v>59</v>
      </c>
      <c r="C91" s="794" t="s">
        <v>422</v>
      </c>
      <c r="D91" s="149" t="s">
        <v>423</v>
      </c>
      <c r="E91" s="217"/>
      <c r="F91" s="248"/>
      <c r="G91" s="217"/>
      <c r="H91" s="217"/>
      <c r="I91" s="217"/>
      <c r="J91" s="250">
        <v>0</v>
      </c>
      <c r="K91" s="217"/>
      <c r="L91" s="217"/>
      <c r="M91" s="217"/>
      <c r="N91" s="250"/>
      <c r="O91" s="250">
        <v>0</v>
      </c>
      <c r="P91" s="217">
        <v>0</v>
      </c>
      <c r="Q91" s="217">
        <v>0</v>
      </c>
    </row>
    <row r="92" spans="1:17" ht="14.85" hidden="1" customHeight="1" x14ac:dyDescent="0.3">
      <c r="A92" s="129" t="s">
        <v>23</v>
      </c>
      <c r="B92" s="791" t="s">
        <v>59</v>
      </c>
      <c r="C92" s="794" t="s">
        <v>424</v>
      </c>
      <c r="D92" s="149" t="s">
        <v>425</v>
      </c>
      <c r="E92" s="217"/>
      <c r="F92" s="248"/>
      <c r="G92" s="217"/>
      <c r="H92" s="217"/>
      <c r="I92" s="217"/>
      <c r="J92" s="250">
        <v>0</v>
      </c>
      <c r="K92" s="217"/>
      <c r="L92" s="217"/>
      <c r="M92" s="217"/>
      <c r="N92" s="250"/>
      <c r="O92" s="250">
        <v>0</v>
      </c>
      <c r="P92" s="217">
        <v>0</v>
      </c>
      <c r="Q92" s="217">
        <v>0</v>
      </c>
    </row>
    <row r="93" spans="1:17" ht="14.85" hidden="1" customHeight="1" x14ac:dyDescent="0.3">
      <c r="A93" s="129" t="s">
        <v>23</v>
      </c>
      <c r="B93" s="791" t="s">
        <v>59</v>
      </c>
      <c r="C93" s="794" t="s">
        <v>426</v>
      </c>
      <c r="D93" s="149" t="s">
        <v>427</v>
      </c>
      <c r="E93" s="217"/>
      <c r="F93" s="248"/>
      <c r="G93" s="217"/>
      <c r="H93" s="217"/>
      <c r="I93" s="217"/>
      <c r="J93" s="250">
        <v>0</v>
      </c>
      <c r="K93" s="217"/>
      <c r="L93" s="217"/>
      <c r="M93" s="217"/>
      <c r="N93" s="250"/>
      <c r="O93" s="250">
        <v>0</v>
      </c>
      <c r="P93" s="217">
        <v>0</v>
      </c>
      <c r="Q93" s="217">
        <v>0</v>
      </c>
    </row>
    <row r="94" spans="1:17" ht="14.85" hidden="1" customHeight="1" x14ac:dyDescent="0.3">
      <c r="A94" s="129" t="s">
        <v>23</v>
      </c>
      <c r="B94" s="791" t="s">
        <v>59</v>
      </c>
      <c r="C94" s="794" t="s">
        <v>428</v>
      </c>
      <c r="D94" s="149" t="s">
        <v>429</v>
      </c>
      <c r="E94" s="217"/>
      <c r="F94" s="248"/>
      <c r="G94" s="217"/>
      <c r="H94" s="217"/>
      <c r="I94" s="217"/>
      <c r="J94" s="250">
        <v>0</v>
      </c>
      <c r="K94" s="217"/>
      <c r="L94" s="217"/>
      <c r="M94" s="217"/>
      <c r="N94" s="250"/>
      <c r="O94" s="250">
        <v>0</v>
      </c>
      <c r="P94" s="217">
        <v>0</v>
      </c>
      <c r="Q94" s="217">
        <v>0</v>
      </c>
    </row>
    <row r="95" spans="1:17" ht="14.85" hidden="1" customHeight="1" x14ac:dyDescent="0.3">
      <c r="A95" s="129" t="s">
        <v>23</v>
      </c>
      <c r="B95" s="791" t="s">
        <v>59</v>
      </c>
      <c r="C95" s="794" t="s">
        <v>430</v>
      </c>
      <c r="D95" s="149" t="s">
        <v>431</v>
      </c>
      <c r="E95" s="217"/>
      <c r="F95" s="248"/>
      <c r="G95" s="217"/>
      <c r="H95" s="217"/>
      <c r="I95" s="217"/>
      <c r="J95" s="250">
        <v>0</v>
      </c>
      <c r="K95" s="217"/>
      <c r="L95" s="217"/>
      <c r="M95" s="217"/>
      <c r="N95" s="250"/>
      <c r="O95" s="250">
        <v>0</v>
      </c>
      <c r="P95" s="217">
        <v>0</v>
      </c>
      <c r="Q95" s="217">
        <v>0</v>
      </c>
    </row>
    <row r="96" spans="1:17" ht="14.85" hidden="1" customHeight="1" x14ac:dyDescent="0.3">
      <c r="A96" s="129" t="s">
        <v>23</v>
      </c>
      <c r="B96" s="791" t="s">
        <v>59</v>
      </c>
      <c r="C96" s="794" t="s">
        <v>432</v>
      </c>
      <c r="D96" s="149" t="s">
        <v>433</v>
      </c>
      <c r="E96" s="217"/>
      <c r="F96" s="248"/>
      <c r="G96" s="217"/>
      <c r="H96" s="217"/>
      <c r="I96" s="217"/>
      <c r="J96" s="250">
        <v>0</v>
      </c>
      <c r="K96" s="217"/>
      <c r="L96" s="217"/>
      <c r="M96" s="217"/>
      <c r="N96" s="250"/>
      <c r="O96" s="250">
        <v>0</v>
      </c>
      <c r="P96" s="217">
        <v>0</v>
      </c>
      <c r="Q96" s="217">
        <v>0</v>
      </c>
    </row>
    <row r="97" spans="1:17" ht="14.85" hidden="1" customHeight="1" x14ac:dyDescent="0.3">
      <c r="A97" s="129" t="s">
        <v>23</v>
      </c>
      <c r="B97" s="791" t="s">
        <v>59</v>
      </c>
      <c r="C97" s="792" t="s">
        <v>434</v>
      </c>
      <c r="D97" s="149" t="s">
        <v>435</v>
      </c>
      <c r="E97" s="217"/>
      <c r="F97" s="248"/>
      <c r="G97" s="217"/>
      <c r="H97" s="217"/>
      <c r="I97" s="217"/>
      <c r="J97" s="250">
        <v>0</v>
      </c>
      <c r="K97" s="217"/>
      <c r="L97" s="217"/>
      <c r="M97" s="217"/>
      <c r="N97" s="250"/>
      <c r="O97" s="250">
        <v>0</v>
      </c>
      <c r="P97" s="217">
        <v>0</v>
      </c>
      <c r="Q97" s="217">
        <v>0</v>
      </c>
    </row>
    <row r="98" spans="1:17" ht="14.85" hidden="1" customHeight="1" x14ac:dyDescent="0.3">
      <c r="A98" s="129" t="s">
        <v>23</v>
      </c>
      <c r="B98" s="791" t="s">
        <v>59</v>
      </c>
      <c r="C98" s="792" t="s">
        <v>436</v>
      </c>
      <c r="D98" s="149" t="s">
        <v>437</v>
      </c>
      <c r="E98" s="217"/>
      <c r="F98" s="248"/>
      <c r="G98" s="217"/>
      <c r="H98" s="217"/>
      <c r="I98" s="217"/>
      <c r="J98" s="250">
        <v>0</v>
      </c>
      <c r="K98" s="217"/>
      <c r="L98" s="217"/>
      <c r="M98" s="217"/>
      <c r="N98" s="250"/>
      <c r="O98" s="250">
        <v>0</v>
      </c>
      <c r="P98" s="217">
        <v>0</v>
      </c>
      <c r="Q98" s="217">
        <v>0</v>
      </c>
    </row>
    <row r="99" spans="1:17" ht="14.85" hidden="1" customHeight="1" x14ac:dyDescent="0.3">
      <c r="A99" s="129" t="s">
        <v>23</v>
      </c>
      <c r="B99" s="791" t="s">
        <v>59</v>
      </c>
      <c r="C99" s="794" t="s">
        <v>438</v>
      </c>
      <c r="D99" s="149" t="s">
        <v>439</v>
      </c>
      <c r="E99" s="217"/>
      <c r="F99" s="248"/>
      <c r="G99" s="217"/>
      <c r="H99" s="217"/>
      <c r="I99" s="217"/>
      <c r="J99" s="250">
        <v>0</v>
      </c>
      <c r="K99" s="217"/>
      <c r="L99" s="217"/>
      <c r="M99" s="217"/>
      <c r="N99" s="250"/>
      <c r="O99" s="250">
        <v>0</v>
      </c>
      <c r="P99" s="217">
        <v>0</v>
      </c>
      <c r="Q99" s="217">
        <v>0</v>
      </c>
    </row>
    <row r="100" spans="1:17" ht="14.85" hidden="1" customHeight="1" x14ac:dyDescent="0.3">
      <c r="A100" s="129" t="s">
        <v>23</v>
      </c>
      <c r="B100" s="791" t="s">
        <v>59</v>
      </c>
      <c r="C100" s="794" t="s">
        <v>440</v>
      </c>
      <c r="D100" s="149" t="s">
        <v>441</v>
      </c>
      <c r="E100" s="217"/>
      <c r="F100" s="248"/>
      <c r="G100" s="217"/>
      <c r="H100" s="217"/>
      <c r="I100" s="217"/>
      <c r="J100" s="250">
        <v>0</v>
      </c>
      <c r="K100" s="217"/>
      <c r="L100" s="217"/>
      <c r="M100" s="217"/>
      <c r="N100" s="250"/>
      <c r="O100" s="250">
        <v>0</v>
      </c>
      <c r="P100" s="217">
        <v>0</v>
      </c>
      <c r="Q100" s="217">
        <v>0</v>
      </c>
    </row>
    <row r="101" spans="1:17" ht="14.85" hidden="1" customHeight="1" x14ac:dyDescent="0.3">
      <c r="A101" s="92" t="s">
        <v>23</v>
      </c>
      <c r="B101" s="783" t="s">
        <v>29</v>
      </c>
      <c r="C101" s="784" t="s">
        <v>442</v>
      </c>
      <c r="D101" s="93" t="s">
        <v>443</v>
      </c>
      <c r="E101" s="216"/>
      <c r="F101" s="248"/>
      <c r="G101" s="216"/>
      <c r="H101" s="216"/>
      <c r="I101" s="216"/>
      <c r="J101" s="249">
        <v>0</v>
      </c>
      <c r="K101" s="216"/>
      <c r="L101" s="216"/>
      <c r="M101" s="216"/>
      <c r="N101" s="249"/>
      <c r="O101" s="249">
        <v>0</v>
      </c>
      <c r="P101" s="216">
        <v>0</v>
      </c>
      <c r="Q101" s="216">
        <v>0</v>
      </c>
    </row>
    <row r="102" spans="1:17" ht="14.85" hidden="1" customHeight="1" x14ac:dyDescent="0.3">
      <c r="A102" s="129" t="s">
        <v>23</v>
      </c>
      <c r="B102" s="791" t="s">
        <v>59</v>
      </c>
      <c r="C102" s="792" t="s">
        <v>444</v>
      </c>
      <c r="D102" s="149" t="s">
        <v>445</v>
      </c>
      <c r="E102" s="217"/>
      <c r="F102" s="248"/>
      <c r="G102" s="217"/>
      <c r="H102" s="217"/>
      <c r="I102" s="217"/>
      <c r="J102" s="250">
        <v>0</v>
      </c>
      <c r="K102" s="217"/>
      <c r="L102" s="217"/>
      <c r="M102" s="217"/>
      <c r="N102" s="250"/>
      <c r="O102" s="250">
        <v>0</v>
      </c>
      <c r="P102" s="217">
        <v>0</v>
      </c>
      <c r="Q102" s="217">
        <v>0</v>
      </c>
    </row>
    <row r="103" spans="1:17" ht="14.85" hidden="1" customHeight="1" x14ac:dyDescent="0.3">
      <c r="A103" s="919" t="s">
        <v>23</v>
      </c>
      <c r="B103" s="998" t="s">
        <v>90</v>
      </c>
      <c r="C103" s="999" t="s">
        <v>446</v>
      </c>
      <c r="D103" s="920" t="s">
        <v>447</v>
      </c>
      <c r="E103" s="222"/>
      <c r="F103" s="248"/>
      <c r="G103" s="222"/>
      <c r="H103" s="222"/>
      <c r="I103" s="222"/>
      <c r="J103" s="256">
        <v>0</v>
      </c>
      <c r="K103" s="222"/>
      <c r="L103" s="222"/>
      <c r="M103" s="222"/>
      <c r="N103" s="256"/>
      <c r="O103" s="256">
        <v>0</v>
      </c>
      <c r="P103" s="222">
        <v>0</v>
      </c>
      <c r="Q103" s="222">
        <v>0</v>
      </c>
    </row>
    <row r="104" spans="1:17" ht="14.85" hidden="1" customHeight="1" x14ac:dyDescent="0.3">
      <c r="A104" s="921" t="s">
        <v>23</v>
      </c>
      <c r="B104" s="1000" t="s">
        <v>295</v>
      </c>
      <c r="C104" s="1001" t="s">
        <v>448</v>
      </c>
      <c r="D104" s="922" t="s">
        <v>449</v>
      </c>
      <c r="E104" s="222"/>
      <c r="F104" s="248">
        <v>0</v>
      </c>
      <c r="G104" s="222"/>
      <c r="H104" s="222"/>
      <c r="I104" s="222"/>
      <c r="J104" s="256">
        <v>0</v>
      </c>
      <c r="K104" s="222"/>
      <c r="L104" s="222"/>
      <c r="M104" s="222"/>
      <c r="N104" s="256"/>
      <c r="O104" s="256">
        <v>0</v>
      </c>
      <c r="P104" s="222">
        <v>0</v>
      </c>
      <c r="Q104" s="222">
        <v>0</v>
      </c>
    </row>
    <row r="105" spans="1:17" ht="14.85" hidden="1" customHeight="1" x14ac:dyDescent="0.3">
      <c r="A105" s="919" t="s">
        <v>23</v>
      </c>
      <c r="B105" s="998" t="s">
        <v>90</v>
      </c>
      <c r="C105" s="999" t="s">
        <v>450</v>
      </c>
      <c r="D105" s="920" t="s">
        <v>451</v>
      </c>
      <c r="E105" s="222"/>
      <c r="F105" s="248"/>
      <c r="G105" s="222"/>
      <c r="H105" s="222"/>
      <c r="I105" s="222"/>
      <c r="J105" s="256">
        <v>0</v>
      </c>
      <c r="K105" s="222"/>
      <c r="L105" s="222"/>
      <c r="M105" s="222"/>
      <c r="N105" s="256"/>
      <c r="O105" s="256">
        <v>0</v>
      </c>
      <c r="P105" s="222">
        <v>0</v>
      </c>
      <c r="Q105" s="222">
        <v>0</v>
      </c>
    </row>
    <row r="106" spans="1:17" ht="14.85" hidden="1" customHeight="1" x14ac:dyDescent="0.3">
      <c r="A106" s="921" t="s">
        <v>23</v>
      </c>
      <c r="B106" s="1000" t="s">
        <v>295</v>
      </c>
      <c r="C106" s="1001" t="s">
        <v>452</v>
      </c>
      <c r="D106" s="922" t="s">
        <v>453</v>
      </c>
      <c r="E106" s="222"/>
      <c r="F106" s="248">
        <v>0</v>
      </c>
      <c r="G106" s="222"/>
      <c r="H106" s="222"/>
      <c r="I106" s="222"/>
      <c r="J106" s="256">
        <v>0</v>
      </c>
      <c r="K106" s="222"/>
      <c r="L106" s="222"/>
      <c r="M106" s="222"/>
      <c r="N106" s="256"/>
      <c r="O106" s="256">
        <v>0</v>
      </c>
      <c r="P106" s="222">
        <v>0</v>
      </c>
      <c r="Q106" s="222">
        <v>0</v>
      </c>
    </row>
    <row r="107" spans="1:17" ht="14.85" hidden="1" customHeight="1" x14ac:dyDescent="0.3">
      <c r="A107" s="921" t="s">
        <v>23</v>
      </c>
      <c r="B107" s="1000" t="s">
        <v>295</v>
      </c>
      <c r="C107" s="1001" t="s">
        <v>454</v>
      </c>
      <c r="D107" s="922" t="s">
        <v>455</v>
      </c>
      <c r="E107" s="222"/>
      <c r="F107" s="248">
        <v>0</v>
      </c>
      <c r="G107" s="222"/>
      <c r="H107" s="222"/>
      <c r="I107" s="222"/>
      <c r="J107" s="256">
        <v>0</v>
      </c>
      <c r="K107" s="222"/>
      <c r="L107" s="222"/>
      <c r="M107" s="222"/>
      <c r="N107" s="256"/>
      <c r="O107" s="256">
        <v>0</v>
      </c>
      <c r="P107" s="222">
        <v>0</v>
      </c>
      <c r="Q107" s="222">
        <v>0</v>
      </c>
    </row>
    <row r="108" spans="1:17" ht="14.85" hidden="1" customHeight="1" x14ac:dyDescent="0.3">
      <c r="A108" s="152" t="s">
        <v>23</v>
      </c>
      <c r="B108" s="797" t="s">
        <v>90</v>
      </c>
      <c r="C108" s="798" t="s">
        <v>456</v>
      </c>
      <c r="D108" s="920" t="s">
        <v>457</v>
      </c>
      <c r="E108" s="222"/>
      <c r="F108" s="248"/>
      <c r="G108" s="222"/>
      <c r="H108" s="222"/>
      <c r="I108" s="222"/>
      <c r="J108" s="256">
        <v>0</v>
      </c>
      <c r="K108" s="222"/>
      <c r="L108" s="222"/>
      <c r="M108" s="222"/>
      <c r="N108" s="256"/>
      <c r="O108" s="256">
        <v>0</v>
      </c>
      <c r="P108" s="222">
        <v>0</v>
      </c>
      <c r="Q108" s="222">
        <v>0</v>
      </c>
    </row>
    <row r="109" spans="1:17" ht="14.85" hidden="1" customHeight="1" x14ac:dyDescent="0.3">
      <c r="A109" s="921" t="s">
        <v>23</v>
      </c>
      <c r="B109" s="1000" t="s">
        <v>295</v>
      </c>
      <c r="C109" s="1001" t="s">
        <v>456</v>
      </c>
      <c r="D109" s="922" t="s">
        <v>458</v>
      </c>
      <c r="E109" s="222"/>
      <c r="F109" s="248">
        <v>0</v>
      </c>
      <c r="G109" s="222"/>
      <c r="H109" s="222"/>
      <c r="I109" s="222"/>
      <c r="J109" s="256">
        <v>0</v>
      </c>
      <c r="K109" s="222"/>
      <c r="L109" s="222"/>
      <c r="M109" s="222"/>
      <c r="N109" s="256"/>
      <c r="O109" s="256">
        <v>0</v>
      </c>
      <c r="P109" s="222">
        <v>0</v>
      </c>
      <c r="Q109" s="222">
        <v>0</v>
      </c>
    </row>
    <row r="110" spans="1:17" ht="14.85" hidden="1" customHeight="1" x14ac:dyDescent="0.3">
      <c r="A110" s="152" t="s">
        <v>23</v>
      </c>
      <c r="B110" s="797" t="s">
        <v>90</v>
      </c>
      <c r="C110" s="798" t="s">
        <v>459</v>
      </c>
      <c r="D110" s="920" t="s">
        <v>460</v>
      </c>
      <c r="E110" s="222"/>
      <c r="F110" s="248"/>
      <c r="G110" s="222"/>
      <c r="H110" s="222"/>
      <c r="I110" s="222"/>
      <c r="J110" s="256">
        <v>0</v>
      </c>
      <c r="K110" s="222"/>
      <c r="L110" s="222"/>
      <c r="M110" s="222"/>
      <c r="N110" s="256"/>
      <c r="O110" s="256">
        <v>0</v>
      </c>
      <c r="P110" s="222">
        <v>0</v>
      </c>
      <c r="Q110" s="222">
        <v>0</v>
      </c>
    </row>
    <row r="111" spans="1:17" ht="14.85" hidden="1" customHeight="1" x14ac:dyDescent="0.3">
      <c r="A111" s="921" t="s">
        <v>23</v>
      </c>
      <c r="B111" s="1000" t="s">
        <v>295</v>
      </c>
      <c r="C111" s="1001" t="s">
        <v>461</v>
      </c>
      <c r="D111" s="922" t="s">
        <v>462</v>
      </c>
      <c r="E111" s="222"/>
      <c r="F111" s="248">
        <v>0</v>
      </c>
      <c r="G111" s="222"/>
      <c r="H111" s="222"/>
      <c r="I111" s="222"/>
      <c r="J111" s="256">
        <v>0</v>
      </c>
      <c r="K111" s="222"/>
      <c r="L111" s="222"/>
      <c r="M111" s="222"/>
      <c r="N111" s="256"/>
      <c r="O111" s="256">
        <v>0</v>
      </c>
      <c r="P111" s="222">
        <v>0</v>
      </c>
      <c r="Q111" s="222">
        <v>0</v>
      </c>
    </row>
    <row r="112" spans="1:17" ht="14.85" hidden="1" customHeight="1" x14ac:dyDescent="0.3">
      <c r="A112" s="921" t="s">
        <v>23</v>
      </c>
      <c r="B112" s="1000" t="s">
        <v>295</v>
      </c>
      <c r="C112" s="1001" t="s">
        <v>463</v>
      </c>
      <c r="D112" s="922" t="s">
        <v>464</v>
      </c>
      <c r="E112" s="222"/>
      <c r="F112" s="248">
        <v>0</v>
      </c>
      <c r="G112" s="222"/>
      <c r="H112" s="222"/>
      <c r="I112" s="222"/>
      <c r="J112" s="256">
        <v>0</v>
      </c>
      <c r="K112" s="222"/>
      <c r="L112" s="222"/>
      <c r="M112" s="222"/>
      <c r="N112" s="256"/>
      <c r="O112" s="256">
        <v>0</v>
      </c>
      <c r="P112" s="222">
        <v>0</v>
      </c>
      <c r="Q112" s="222">
        <v>0</v>
      </c>
    </row>
    <row r="113" spans="1:17" ht="14.85" hidden="1" customHeight="1" x14ac:dyDescent="0.3">
      <c r="A113" s="257" t="s">
        <v>23</v>
      </c>
      <c r="B113" s="258" t="s">
        <v>295</v>
      </c>
      <c r="C113" s="259" t="s">
        <v>465</v>
      </c>
      <c r="D113" s="260" t="s">
        <v>466</v>
      </c>
      <c r="E113" s="222"/>
      <c r="F113" s="248">
        <v>0</v>
      </c>
      <c r="G113" s="222"/>
      <c r="H113" s="222"/>
      <c r="I113" s="222"/>
      <c r="J113" s="256">
        <v>0</v>
      </c>
      <c r="K113" s="222"/>
      <c r="L113" s="222"/>
      <c r="M113" s="222"/>
      <c r="N113" s="256"/>
      <c r="O113" s="256">
        <v>0</v>
      </c>
      <c r="P113" s="222">
        <v>0</v>
      </c>
      <c r="Q113" s="222">
        <v>0</v>
      </c>
    </row>
    <row r="114" spans="1:17" ht="14.85" hidden="1" customHeight="1" x14ac:dyDescent="0.3">
      <c r="A114" s="921" t="s">
        <v>23</v>
      </c>
      <c r="B114" s="1000" t="s">
        <v>295</v>
      </c>
      <c r="C114" s="1001" t="s">
        <v>467</v>
      </c>
      <c r="D114" s="922" t="s">
        <v>468</v>
      </c>
      <c r="E114" s="222"/>
      <c r="F114" s="248">
        <v>0</v>
      </c>
      <c r="G114" s="222"/>
      <c r="H114" s="222"/>
      <c r="I114" s="222"/>
      <c r="J114" s="256">
        <v>0</v>
      </c>
      <c r="K114" s="222"/>
      <c r="L114" s="222"/>
      <c r="M114" s="222"/>
      <c r="N114" s="256"/>
      <c r="O114" s="256">
        <v>0</v>
      </c>
      <c r="P114" s="222">
        <v>0</v>
      </c>
      <c r="Q114" s="222">
        <v>0</v>
      </c>
    </row>
    <row r="115" spans="1:17" ht="14.85" hidden="1" customHeight="1" x14ac:dyDescent="0.3">
      <c r="A115" s="152" t="s">
        <v>23</v>
      </c>
      <c r="B115" s="797" t="s">
        <v>90</v>
      </c>
      <c r="C115" s="798" t="s">
        <v>469</v>
      </c>
      <c r="D115" s="920" t="s">
        <v>470</v>
      </c>
      <c r="E115" s="222"/>
      <c r="F115" s="248"/>
      <c r="G115" s="222"/>
      <c r="H115" s="222"/>
      <c r="I115" s="222"/>
      <c r="J115" s="256">
        <v>0</v>
      </c>
      <c r="K115" s="222"/>
      <c r="L115" s="222"/>
      <c r="M115" s="222"/>
      <c r="N115" s="256"/>
      <c r="O115" s="256">
        <v>0</v>
      </c>
      <c r="P115" s="222">
        <v>0</v>
      </c>
      <c r="Q115" s="222">
        <v>0</v>
      </c>
    </row>
    <row r="116" spans="1:17" ht="14.85" hidden="1" customHeight="1" x14ac:dyDescent="0.3">
      <c r="A116" s="921" t="s">
        <v>23</v>
      </c>
      <c r="B116" s="1000" t="s">
        <v>295</v>
      </c>
      <c r="C116" s="1001" t="s">
        <v>471</v>
      </c>
      <c r="D116" s="922" t="s">
        <v>472</v>
      </c>
      <c r="E116" s="222"/>
      <c r="F116" s="248">
        <v>0</v>
      </c>
      <c r="G116" s="222"/>
      <c r="H116" s="222"/>
      <c r="I116" s="222"/>
      <c r="J116" s="256">
        <v>0</v>
      </c>
      <c r="K116" s="222"/>
      <c r="L116" s="222"/>
      <c r="M116" s="222"/>
      <c r="N116" s="256"/>
      <c r="O116" s="256">
        <v>0</v>
      </c>
      <c r="P116" s="222">
        <v>0</v>
      </c>
      <c r="Q116" s="222">
        <v>0</v>
      </c>
    </row>
    <row r="117" spans="1:17" ht="14.85" hidden="1" customHeight="1" x14ac:dyDescent="0.3">
      <c r="A117" s="152" t="s">
        <v>23</v>
      </c>
      <c r="B117" s="797" t="s">
        <v>90</v>
      </c>
      <c r="C117" s="798" t="s">
        <v>473</v>
      </c>
      <c r="D117" s="920" t="s">
        <v>474</v>
      </c>
      <c r="E117" s="222"/>
      <c r="F117" s="248"/>
      <c r="G117" s="222"/>
      <c r="H117" s="222"/>
      <c r="I117" s="222"/>
      <c r="J117" s="256">
        <v>0</v>
      </c>
      <c r="K117" s="222"/>
      <c r="L117" s="222"/>
      <c r="M117" s="222"/>
      <c r="N117" s="256"/>
      <c r="O117" s="256">
        <v>0</v>
      </c>
      <c r="P117" s="222">
        <v>0</v>
      </c>
      <c r="Q117" s="222">
        <v>0</v>
      </c>
    </row>
    <row r="118" spans="1:17" ht="14.85" hidden="1" customHeight="1" x14ac:dyDescent="0.3">
      <c r="A118" s="921" t="s">
        <v>23</v>
      </c>
      <c r="B118" s="1000" t="s">
        <v>295</v>
      </c>
      <c r="C118" s="1001" t="s">
        <v>475</v>
      </c>
      <c r="D118" s="922" t="s">
        <v>476</v>
      </c>
      <c r="E118" s="222"/>
      <c r="F118" s="248">
        <v>0</v>
      </c>
      <c r="G118" s="222"/>
      <c r="H118" s="222"/>
      <c r="I118" s="222"/>
      <c r="J118" s="256">
        <v>0</v>
      </c>
      <c r="K118" s="222"/>
      <c r="L118" s="222"/>
      <c r="M118" s="222"/>
      <c r="N118" s="256"/>
      <c r="O118" s="256">
        <v>0</v>
      </c>
      <c r="P118" s="222">
        <v>0</v>
      </c>
      <c r="Q118" s="222">
        <v>0</v>
      </c>
    </row>
    <row r="119" spans="1:17" ht="14.85" hidden="1" customHeight="1" x14ac:dyDescent="0.3">
      <c r="A119" s="129" t="s">
        <v>23</v>
      </c>
      <c r="B119" s="791" t="s">
        <v>59</v>
      </c>
      <c r="C119" s="792" t="s">
        <v>477</v>
      </c>
      <c r="D119" s="923" t="s">
        <v>478</v>
      </c>
      <c r="E119" s="217"/>
      <c r="F119" s="248"/>
      <c r="G119" s="217"/>
      <c r="H119" s="217"/>
      <c r="I119" s="217"/>
      <c r="J119" s="250">
        <v>0</v>
      </c>
      <c r="K119" s="217"/>
      <c r="L119" s="217"/>
      <c r="M119" s="217"/>
      <c r="N119" s="250"/>
      <c r="O119" s="250">
        <v>0</v>
      </c>
      <c r="P119" s="217">
        <v>0</v>
      </c>
      <c r="Q119" s="217">
        <v>0</v>
      </c>
    </row>
    <row r="120" spans="1:17" ht="14.85" hidden="1" customHeight="1" x14ac:dyDescent="0.3">
      <c r="A120" s="129" t="s">
        <v>23</v>
      </c>
      <c r="B120" s="791" t="s">
        <v>59</v>
      </c>
      <c r="C120" s="792" t="s">
        <v>479</v>
      </c>
      <c r="D120" s="923" t="s">
        <v>480</v>
      </c>
      <c r="E120" s="217"/>
      <c r="F120" s="248"/>
      <c r="G120" s="217"/>
      <c r="H120" s="217"/>
      <c r="I120" s="217"/>
      <c r="J120" s="250">
        <v>0</v>
      </c>
      <c r="K120" s="217"/>
      <c r="L120" s="217"/>
      <c r="M120" s="217"/>
      <c r="N120" s="250"/>
      <c r="O120" s="250">
        <v>0</v>
      </c>
      <c r="P120" s="217">
        <v>0</v>
      </c>
      <c r="Q120" s="217">
        <v>0</v>
      </c>
    </row>
    <row r="121" spans="1:17" ht="14.85" hidden="1" customHeight="1" x14ac:dyDescent="0.3">
      <c r="A121" s="152" t="s">
        <v>23</v>
      </c>
      <c r="B121" s="797" t="s">
        <v>90</v>
      </c>
      <c r="C121" s="798" t="s">
        <v>481</v>
      </c>
      <c r="D121" s="153" t="s">
        <v>482</v>
      </c>
      <c r="E121" s="217"/>
      <c r="F121" s="248"/>
      <c r="G121" s="217"/>
      <c r="H121" s="217"/>
      <c r="I121" s="217"/>
      <c r="J121" s="250">
        <v>0</v>
      </c>
      <c r="K121" s="217"/>
      <c r="L121" s="217"/>
      <c r="M121" s="217"/>
      <c r="N121" s="250"/>
      <c r="O121" s="250">
        <v>0</v>
      </c>
      <c r="P121" s="217">
        <v>0</v>
      </c>
      <c r="Q121" s="217">
        <v>0</v>
      </c>
    </row>
    <row r="122" spans="1:17" ht="14.85" hidden="1" customHeight="1" x14ac:dyDescent="0.3">
      <c r="A122" s="921" t="s">
        <v>23</v>
      </c>
      <c r="B122" s="1000" t="s">
        <v>295</v>
      </c>
      <c r="C122" s="1001" t="s">
        <v>481</v>
      </c>
      <c r="D122" s="922" t="s">
        <v>483</v>
      </c>
      <c r="E122" s="217"/>
      <c r="F122" s="248"/>
      <c r="G122" s="217"/>
      <c r="H122" s="217"/>
      <c r="I122" s="217"/>
      <c r="J122" s="250">
        <v>0</v>
      </c>
      <c r="K122" s="217"/>
      <c r="L122" s="217"/>
      <c r="M122" s="217"/>
      <c r="N122" s="250"/>
      <c r="O122" s="250">
        <v>0</v>
      </c>
      <c r="P122" s="217">
        <v>0</v>
      </c>
      <c r="Q122" s="217">
        <v>0</v>
      </c>
    </row>
    <row r="123" spans="1:17" ht="14.85" hidden="1" customHeight="1" x14ac:dyDescent="0.3">
      <c r="A123" s="92" t="s">
        <v>23</v>
      </c>
      <c r="B123" s="783" t="s">
        <v>29</v>
      </c>
      <c r="C123" s="784" t="s">
        <v>484</v>
      </c>
      <c r="D123" s="924" t="s">
        <v>485</v>
      </c>
      <c r="E123" s="216"/>
      <c r="F123" s="925">
        <v>0</v>
      </c>
      <c r="G123" s="926">
        <v>0</v>
      </c>
      <c r="H123" s="926">
        <v>0</v>
      </c>
      <c r="I123" s="926">
        <v>0</v>
      </c>
      <c r="J123" s="927">
        <v>0</v>
      </c>
      <c r="K123" s="926">
        <v>0</v>
      </c>
      <c r="L123" s="926">
        <v>0</v>
      </c>
      <c r="M123" s="926">
        <v>0</v>
      </c>
      <c r="N123" s="927">
        <v>0</v>
      </c>
      <c r="O123" s="927">
        <v>0</v>
      </c>
      <c r="P123" s="926">
        <v>0</v>
      </c>
      <c r="Q123" s="926">
        <v>0</v>
      </c>
    </row>
    <row r="124" spans="1:17" ht="14.85" hidden="1" customHeight="1" x14ac:dyDescent="0.3">
      <c r="A124" s="129" t="s">
        <v>23</v>
      </c>
      <c r="B124" s="791" t="s">
        <v>59</v>
      </c>
      <c r="C124" s="792" t="s">
        <v>486</v>
      </c>
      <c r="D124" s="149" t="s">
        <v>487</v>
      </c>
      <c r="E124" s="217"/>
      <c r="F124" s="157"/>
      <c r="G124" s="156"/>
      <c r="H124" s="156"/>
      <c r="I124" s="156"/>
      <c r="J124" s="161">
        <v>0</v>
      </c>
      <c r="K124" s="156"/>
      <c r="L124" s="156"/>
      <c r="M124" s="156"/>
      <c r="N124" s="161"/>
      <c r="O124" s="161">
        <v>0</v>
      </c>
      <c r="P124" s="156">
        <v>0</v>
      </c>
      <c r="Q124" s="156">
        <v>0</v>
      </c>
    </row>
    <row r="125" spans="1:17" ht="14.85" hidden="1" customHeight="1" x14ac:dyDescent="0.3">
      <c r="A125" s="129" t="s">
        <v>23</v>
      </c>
      <c r="B125" s="791" t="s">
        <v>59</v>
      </c>
      <c r="C125" s="794" t="s">
        <v>488</v>
      </c>
      <c r="D125" s="149" t="s">
        <v>489</v>
      </c>
      <c r="E125" s="217"/>
      <c r="F125" s="157"/>
      <c r="G125" s="156"/>
      <c r="H125" s="156"/>
      <c r="I125" s="156"/>
      <c r="J125" s="161">
        <v>0</v>
      </c>
      <c r="K125" s="156"/>
      <c r="L125" s="156"/>
      <c r="M125" s="156"/>
      <c r="N125" s="161"/>
      <c r="O125" s="161">
        <v>0</v>
      </c>
      <c r="P125" s="156">
        <v>0</v>
      </c>
      <c r="Q125" s="156">
        <v>0</v>
      </c>
    </row>
    <row r="126" spans="1:17" ht="14.85" hidden="1" customHeight="1" x14ac:dyDescent="0.3">
      <c r="A126" s="129" t="s">
        <v>23</v>
      </c>
      <c r="B126" s="791" t="s">
        <v>59</v>
      </c>
      <c r="C126" s="794" t="s">
        <v>490</v>
      </c>
      <c r="D126" s="149" t="s">
        <v>491</v>
      </c>
      <c r="E126" s="217"/>
      <c r="F126" s="157"/>
      <c r="G126" s="156"/>
      <c r="H126" s="156"/>
      <c r="I126" s="156"/>
      <c r="J126" s="161">
        <v>0</v>
      </c>
      <c r="K126" s="156"/>
      <c r="L126" s="156"/>
      <c r="M126" s="156"/>
      <c r="N126" s="161"/>
      <c r="O126" s="161">
        <v>0</v>
      </c>
      <c r="P126" s="156">
        <v>0</v>
      </c>
      <c r="Q126" s="156">
        <v>0</v>
      </c>
    </row>
    <row r="127" spans="1:17" ht="14.85" hidden="1" customHeight="1" x14ac:dyDescent="0.3">
      <c r="A127" s="129" t="s">
        <v>23</v>
      </c>
      <c r="B127" s="791" t="s">
        <v>59</v>
      </c>
      <c r="C127" s="792" t="s">
        <v>492</v>
      </c>
      <c r="D127" s="149" t="s">
        <v>493</v>
      </c>
      <c r="E127" s="217"/>
      <c r="F127" s="157">
        <v>0</v>
      </c>
      <c r="G127" s="156">
        <v>0</v>
      </c>
      <c r="H127" s="156">
        <v>0</v>
      </c>
      <c r="I127" s="156">
        <v>0</v>
      </c>
      <c r="J127" s="161">
        <v>0</v>
      </c>
      <c r="K127" s="156">
        <v>0</v>
      </c>
      <c r="L127" s="156">
        <v>0</v>
      </c>
      <c r="M127" s="156">
        <v>0</v>
      </c>
      <c r="N127" s="161">
        <v>0</v>
      </c>
      <c r="O127" s="161">
        <v>0</v>
      </c>
      <c r="P127" s="156">
        <v>0</v>
      </c>
      <c r="Q127" s="156">
        <v>0</v>
      </c>
    </row>
    <row r="128" spans="1:17" ht="14.85" hidden="1" customHeight="1" x14ac:dyDescent="0.3">
      <c r="A128" s="152" t="s">
        <v>23</v>
      </c>
      <c r="B128" s="797" t="s">
        <v>90</v>
      </c>
      <c r="C128" s="957" t="s">
        <v>492</v>
      </c>
      <c r="D128" s="261" t="s">
        <v>494</v>
      </c>
      <c r="E128" s="818"/>
      <c r="F128" s="162">
        <v>0</v>
      </c>
      <c r="G128" s="154">
        <v>0</v>
      </c>
      <c r="H128" s="154">
        <v>0</v>
      </c>
      <c r="I128" s="154">
        <v>0</v>
      </c>
      <c r="J128" s="155">
        <v>0</v>
      </c>
      <c r="K128" s="154">
        <v>0</v>
      </c>
      <c r="L128" s="154">
        <v>0</v>
      </c>
      <c r="M128" s="154">
        <v>0</v>
      </c>
      <c r="N128" s="155">
        <v>0</v>
      </c>
      <c r="O128" s="155">
        <v>0</v>
      </c>
      <c r="P128" s="154">
        <v>0</v>
      </c>
      <c r="Q128" s="154">
        <v>0</v>
      </c>
    </row>
    <row r="129" spans="1:17" ht="14.85" hidden="1" customHeight="1" x14ac:dyDescent="0.3">
      <c r="A129" s="921" t="s">
        <v>23</v>
      </c>
      <c r="B129" s="1000" t="s">
        <v>295</v>
      </c>
      <c r="C129" s="958" t="s">
        <v>492</v>
      </c>
      <c r="D129" s="262" t="s">
        <v>495</v>
      </c>
      <c r="E129" s="818"/>
      <c r="F129" s="238">
        <v>0</v>
      </c>
      <c r="G129" s="224">
        <v>0</v>
      </c>
      <c r="H129" s="224"/>
      <c r="I129" s="224">
        <v>0</v>
      </c>
      <c r="J129" s="224">
        <v>0</v>
      </c>
      <c r="K129" s="224">
        <v>0</v>
      </c>
      <c r="L129" s="224">
        <v>0</v>
      </c>
      <c r="M129" s="224">
        <v>0</v>
      </c>
      <c r="N129" s="224">
        <v>0</v>
      </c>
      <c r="O129" s="224">
        <v>0</v>
      </c>
      <c r="P129" s="224">
        <v>0</v>
      </c>
      <c r="Q129" s="224">
        <v>0</v>
      </c>
    </row>
    <row r="130" spans="1:17" ht="14.85" hidden="1" customHeight="1" x14ac:dyDescent="0.3">
      <c r="A130" s="88" t="s">
        <v>23</v>
      </c>
      <c r="B130" s="781" t="s">
        <v>24</v>
      </c>
      <c r="C130" s="817" t="s">
        <v>496</v>
      </c>
      <c r="D130" s="89" t="s">
        <v>497</v>
      </c>
      <c r="E130" s="214"/>
      <c r="F130" s="255">
        <v>0</v>
      </c>
      <c r="G130" s="90">
        <v>0</v>
      </c>
      <c r="H130" s="90">
        <v>0</v>
      </c>
      <c r="I130" s="90">
        <v>0</v>
      </c>
      <c r="J130" s="91">
        <v>0</v>
      </c>
      <c r="K130" s="90">
        <v>0</v>
      </c>
      <c r="L130" s="90">
        <v>0</v>
      </c>
      <c r="M130" s="90">
        <v>0</v>
      </c>
      <c r="N130" s="91">
        <v>0</v>
      </c>
      <c r="O130" s="91">
        <v>0</v>
      </c>
      <c r="P130" s="90">
        <v>0</v>
      </c>
      <c r="Q130" s="90">
        <v>0</v>
      </c>
    </row>
    <row r="131" spans="1:17" ht="14.85" hidden="1" customHeight="1" x14ac:dyDescent="0.3">
      <c r="A131" s="92" t="s">
        <v>23</v>
      </c>
      <c r="B131" s="783" t="s">
        <v>29</v>
      </c>
      <c r="C131" s="784" t="s">
        <v>498</v>
      </c>
      <c r="D131" s="93" t="s">
        <v>499</v>
      </c>
      <c r="E131" s="216"/>
      <c r="F131" s="263"/>
      <c r="G131" s="99"/>
      <c r="H131" s="99"/>
      <c r="I131" s="99"/>
      <c r="J131" s="100">
        <v>0</v>
      </c>
      <c r="K131" s="99"/>
      <c r="L131" s="99"/>
      <c r="M131" s="99"/>
      <c r="N131" s="100"/>
      <c r="O131" s="100">
        <v>0</v>
      </c>
      <c r="P131" s="99">
        <v>0</v>
      </c>
      <c r="Q131" s="99">
        <v>0</v>
      </c>
    </row>
    <row r="132" spans="1:17" ht="14.85" hidden="1" customHeight="1" x14ac:dyDescent="0.3">
      <c r="A132" s="129" t="s">
        <v>23</v>
      </c>
      <c r="B132" s="791" t="s">
        <v>59</v>
      </c>
      <c r="C132" s="794" t="s">
        <v>500</v>
      </c>
      <c r="D132" s="149" t="s">
        <v>501</v>
      </c>
      <c r="E132" s="217"/>
      <c r="F132" s="157"/>
      <c r="G132" s="156"/>
      <c r="H132" s="156"/>
      <c r="I132" s="156"/>
      <c r="J132" s="161">
        <v>0</v>
      </c>
      <c r="K132" s="156"/>
      <c r="L132" s="156"/>
      <c r="M132" s="156"/>
      <c r="N132" s="161"/>
      <c r="O132" s="161">
        <v>0</v>
      </c>
      <c r="P132" s="156">
        <v>0</v>
      </c>
      <c r="Q132" s="156">
        <v>0</v>
      </c>
    </row>
    <row r="133" spans="1:17" ht="14.85" hidden="1" customHeight="1" x14ac:dyDescent="0.3">
      <c r="A133" s="129" t="s">
        <v>23</v>
      </c>
      <c r="B133" s="791" t="s">
        <v>59</v>
      </c>
      <c r="C133" s="792" t="s">
        <v>502</v>
      </c>
      <c r="D133" s="923" t="s">
        <v>503</v>
      </c>
      <c r="E133" s="217"/>
      <c r="F133" s="157"/>
      <c r="G133" s="156"/>
      <c r="H133" s="156"/>
      <c r="I133" s="156"/>
      <c r="J133" s="161">
        <v>0</v>
      </c>
      <c r="K133" s="156"/>
      <c r="L133" s="156"/>
      <c r="M133" s="156"/>
      <c r="N133" s="161"/>
      <c r="O133" s="161">
        <v>0</v>
      </c>
      <c r="P133" s="156">
        <v>0</v>
      </c>
      <c r="Q133" s="156">
        <v>0</v>
      </c>
    </row>
    <row r="134" spans="1:17" ht="14.85" hidden="1" customHeight="1" x14ac:dyDescent="0.3">
      <c r="A134" s="264" t="s">
        <v>23</v>
      </c>
      <c r="B134" s="959" t="s">
        <v>59</v>
      </c>
      <c r="C134" s="960" t="s">
        <v>504</v>
      </c>
      <c r="D134" s="265" t="s">
        <v>505</v>
      </c>
      <c r="E134" s="217"/>
      <c r="F134" s="157"/>
      <c r="G134" s="156"/>
      <c r="H134" s="156"/>
      <c r="I134" s="156"/>
      <c r="J134" s="161">
        <v>0</v>
      </c>
      <c r="K134" s="156"/>
      <c r="L134" s="156"/>
      <c r="M134" s="156"/>
      <c r="N134" s="161"/>
      <c r="O134" s="161">
        <v>0</v>
      </c>
      <c r="P134" s="156">
        <v>0</v>
      </c>
      <c r="Q134" s="156">
        <v>0</v>
      </c>
    </row>
    <row r="135" spans="1:17" ht="14.85" hidden="1" customHeight="1" x14ac:dyDescent="0.3">
      <c r="A135" s="264" t="s">
        <v>23</v>
      </c>
      <c r="B135" s="959" t="s">
        <v>59</v>
      </c>
      <c r="C135" s="961" t="s">
        <v>506</v>
      </c>
      <c r="D135" s="265" t="s">
        <v>507</v>
      </c>
      <c r="E135" s="217"/>
      <c r="F135" s="157"/>
      <c r="G135" s="156"/>
      <c r="H135" s="156"/>
      <c r="I135" s="156"/>
      <c r="J135" s="161">
        <v>0</v>
      </c>
      <c r="K135" s="156"/>
      <c r="L135" s="156"/>
      <c r="M135" s="156"/>
      <c r="N135" s="161"/>
      <c r="O135" s="161">
        <v>0</v>
      </c>
      <c r="P135" s="156">
        <v>0</v>
      </c>
      <c r="Q135" s="156">
        <v>0</v>
      </c>
    </row>
    <row r="136" spans="1:17" ht="14.85" hidden="1" customHeight="1" x14ac:dyDescent="0.3">
      <c r="A136" s="92" t="s">
        <v>23</v>
      </c>
      <c r="B136" s="783" t="s">
        <v>29</v>
      </c>
      <c r="C136" s="784" t="s">
        <v>508</v>
      </c>
      <c r="D136" s="924" t="s">
        <v>509</v>
      </c>
      <c r="E136" s="216"/>
      <c r="F136" s="263"/>
      <c r="G136" s="99"/>
      <c r="H136" s="99"/>
      <c r="I136" s="99"/>
      <c r="J136" s="100">
        <v>0</v>
      </c>
      <c r="K136" s="99"/>
      <c r="L136" s="99"/>
      <c r="M136" s="99"/>
      <c r="N136" s="100"/>
      <c r="O136" s="100">
        <v>0</v>
      </c>
      <c r="P136" s="99">
        <v>0</v>
      </c>
      <c r="Q136" s="99">
        <v>0</v>
      </c>
    </row>
    <row r="137" spans="1:17" ht="14.85" hidden="1" customHeight="1" x14ac:dyDescent="0.3">
      <c r="A137" s="266" t="s">
        <v>23</v>
      </c>
      <c r="B137" s="267" t="s">
        <v>59</v>
      </c>
      <c r="C137" s="268" t="s">
        <v>510</v>
      </c>
      <c r="D137" s="269" t="s">
        <v>511</v>
      </c>
      <c r="E137" s="217"/>
      <c r="F137" s="157"/>
      <c r="G137" s="156"/>
      <c r="H137" s="156"/>
      <c r="I137" s="156"/>
      <c r="J137" s="161">
        <v>0</v>
      </c>
      <c r="K137" s="156"/>
      <c r="L137" s="156"/>
      <c r="M137" s="156"/>
      <c r="N137" s="161"/>
      <c r="O137" s="161">
        <v>0</v>
      </c>
      <c r="P137" s="156">
        <v>0</v>
      </c>
      <c r="Q137" s="156">
        <v>0</v>
      </c>
    </row>
    <row r="138" spans="1:17" ht="14.85" hidden="1" customHeight="1" x14ac:dyDescent="0.3">
      <c r="A138" s="129" t="s">
        <v>23</v>
      </c>
      <c r="B138" s="791" t="s">
        <v>59</v>
      </c>
      <c r="C138" s="794" t="s">
        <v>512</v>
      </c>
      <c r="D138" s="149" t="s">
        <v>513</v>
      </c>
      <c r="E138" s="217"/>
      <c r="F138" s="157"/>
      <c r="G138" s="156"/>
      <c r="H138" s="156"/>
      <c r="I138" s="156"/>
      <c r="J138" s="161">
        <v>0</v>
      </c>
      <c r="K138" s="156"/>
      <c r="L138" s="156"/>
      <c r="M138" s="156"/>
      <c r="N138" s="161"/>
      <c r="O138" s="161">
        <v>0</v>
      </c>
      <c r="P138" s="156">
        <v>0</v>
      </c>
      <c r="Q138" s="156">
        <v>0</v>
      </c>
    </row>
    <row r="139" spans="1:17" ht="14.85" hidden="1" customHeight="1" x14ac:dyDescent="0.3">
      <c r="A139" s="129" t="s">
        <v>23</v>
      </c>
      <c r="B139" s="791" t="s">
        <v>59</v>
      </c>
      <c r="C139" s="794" t="s">
        <v>514</v>
      </c>
      <c r="D139" s="149" t="s">
        <v>515</v>
      </c>
      <c r="E139" s="217"/>
      <c r="F139" s="157"/>
      <c r="G139" s="156"/>
      <c r="H139" s="156"/>
      <c r="I139" s="156"/>
      <c r="J139" s="161">
        <v>0</v>
      </c>
      <c r="K139" s="156"/>
      <c r="L139" s="156"/>
      <c r="M139" s="156"/>
      <c r="N139" s="161"/>
      <c r="O139" s="161">
        <v>0</v>
      </c>
      <c r="P139" s="156">
        <v>0</v>
      </c>
      <c r="Q139" s="156">
        <v>0</v>
      </c>
    </row>
    <row r="140" spans="1:17" ht="14.85" hidden="1" customHeight="1" x14ac:dyDescent="0.3">
      <c r="A140" s="129" t="s">
        <v>23</v>
      </c>
      <c r="B140" s="791" t="s">
        <v>59</v>
      </c>
      <c r="C140" s="794" t="s">
        <v>516</v>
      </c>
      <c r="D140" s="149" t="s">
        <v>517</v>
      </c>
      <c r="E140" s="217"/>
      <c r="F140" s="157"/>
      <c r="G140" s="156"/>
      <c r="H140" s="156"/>
      <c r="I140" s="156"/>
      <c r="J140" s="161">
        <v>0</v>
      </c>
      <c r="K140" s="156"/>
      <c r="L140" s="156"/>
      <c r="M140" s="156"/>
      <c r="N140" s="161"/>
      <c r="O140" s="161">
        <v>0</v>
      </c>
      <c r="P140" s="156">
        <v>0</v>
      </c>
      <c r="Q140" s="156">
        <v>0</v>
      </c>
    </row>
    <row r="141" spans="1:17" ht="14.85" hidden="1" customHeight="1" x14ac:dyDescent="0.3">
      <c r="A141" s="129" t="s">
        <v>23</v>
      </c>
      <c r="B141" s="791" t="s">
        <v>59</v>
      </c>
      <c r="C141" s="794" t="s">
        <v>518</v>
      </c>
      <c r="D141" s="149" t="s">
        <v>519</v>
      </c>
      <c r="E141" s="217"/>
      <c r="F141" s="157"/>
      <c r="G141" s="156"/>
      <c r="H141" s="156"/>
      <c r="I141" s="156"/>
      <c r="J141" s="161">
        <v>0</v>
      </c>
      <c r="K141" s="156"/>
      <c r="L141" s="156"/>
      <c r="M141" s="156"/>
      <c r="N141" s="161"/>
      <c r="O141" s="161">
        <v>0</v>
      </c>
      <c r="P141" s="156">
        <v>0</v>
      </c>
      <c r="Q141" s="156">
        <v>0</v>
      </c>
    </row>
    <row r="142" spans="1:17" ht="14.85" hidden="1" customHeight="1" x14ac:dyDescent="0.3">
      <c r="A142" s="129" t="s">
        <v>23</v>
      </c>
      <c r="B142" s="791" t="s">
        <v>59</v>
      </c>
      <c r="C142" s="794" t="s">
        <v>520</v>
      </c>
      <c r="D142" s="149" t="s">
        <v>521</v>
      </c>
      <c r="E142" s="217"/>
      <c r="F142" s="157"/>
      <c r="G142" s="156"/>
      <c r="H142" s="156"/>
      <c r="I142" s="156"/>
      <c r="J142" s="161">
        <v>0</v>
      </c>
      <c r="K142" s="156"/>
      <c r="L142" s="156"/>
      <c r="M142" s="156"/>
      <c r="N142" s="161"/>
      <c r="O142" s="161">
        <v>0</v>
      </c>
      <c r="P142" s="156">
        <v>0</v>
      </c>
      <c r="Q142" s="156">
        <v>0</v>
      </c>
    </row>
    <row r="143" spans="1:17" ht="14.85" hidden="1" customHeight="1" x14ac:dyDescent="0.3">
      <c r="A143" s="129" t="s">
        <v>23</v>
      </c>
      <c r="B143" s="791" t="s">
        <v>59</v>
      </c>
      <c r="C143" s="794" t="s">
        <v>522</v>
      </c>
      <c r="D143" s="149" t="s">
        <v>523</v>
      </c>
      <c r="E143" s="217"/>
      <c r="F143" s="157"/>
      <c r="G143" s="156"/>
      <c r="H143" s="156"/>
      <c r="I143" s="156"/>
      <c r="J143" s="161">
        <v>0</v>
      </c>
      <c r="K143" s="156"/>
      <c r="L143" s="156"/>
      <c r="M143" s="156"/>
      <c r="N143" s="161"/>
      <c r="O143" s="161">
        <v>0</v>
      </c>
      <c r="P143" s="156">
        <v>0</v>
      </c>
      <c r="Q143" s="156">
        <v>0</v>
      </c>
    </row>
    <row r="144" spans="1:17" ht="14.85" hidden="1" customHeight="1" x14ac:dyDescent="0.3">
      <c r="A144" s="129" t="s">
        <v>23</v>
      </c>
      <c r="B144" s="791" t="s">
        <v>59</v>
      </c>
      <c r="C144" s="794" t="s">
        <v>524</v>
      </c>
      <c r="D144" s="149" t="s">
        <v>525</v>
      </c>
      <c r="E144" s="217"/>
      <c r="F144" s="157"/>
      <c r="G144" s="156"/>
      <c r="H144" s="156"/>
      <c r="I144" s="156"/>
      <c r="J144" s="161">
        <v>0</v>
      </c>
      <c r="K144" s="156"/>
      <c r="L144" s="156"/>
      <c r="M144" s="156"/>
      <c r="N144" s="161"/>
      <c r="O144" s="161">
        <v>0</v>
      </c>
      <c r="P144" s="156">
        <v>0</v>
      </c>
      <c r="Q144" s="156">
        <v>0</v>
      </c>
    </row>
    <row r="145" spans="1:17" ht="14.85" hidden="1" customHeight="1" x14ac:dyDescent="0.3">
      <c r="A145" s="129" t="s">
        <v>23</v>
      </c>
      <c r="B145" s="791" t="s">
        <v>59</v>
      </c>
      <c r="C145" s="794" t="s">
        <v>526</v>
      </c>
      <c r="D145" s="149" t="s">
        <v>527</v>
      </c>
      <c r="E145" s="217"/>
      <c r="F145" s="157"/>
      <c r="G145" s="156"/>
      <c r="H145" s="156"/>
      <c r="I145" s="156"/>
      <c r="J145" s="161">
        <v>0</v>
      </c>
      <c r="K145" s="156"/>
      <c r="L145" s="156"/>
      <c r="M145" s="156"/>
      <c r="N145" s="161"/>
      <c r="O145" s="161">
        <v>0</v>
      </c>
      <c r="P145" s="156">
        <v>0</v>
      </c>
      <c r="Q145" s="156">
        <v>0</v>
      </c>
    </row>
    <row r="146" spans="1:17" ht="14.85" hidden="1" customHeight="1" x14ac:dyDescent="0.3">
      <c r="A146" s="129" t="s">
        <v>23</v>
      </c>
      <c r="B146" s="791" t="s">
        <v>59</v>
      </c>
      <c r="C146" s="794" t="s">
        <v>528</v>
      </c>
      <c r="D146" s="149" t="s">
        <v>529</v>
      </c>
      <c r="E146" s="217"/>
      <c r="F146" s="157"/>
      <c r="G146" s="156"/>
      <c r="H146" s="156"/>
      <c r="I146" s="156"/>
      <c r="J146" s="161">
        <v>0</v>
      </c>
      <c r="K146" s="156"/>
      <c r="L146" s="156"/>
      <c r="M146" s="156"/>
      <c r="N146" s="161"/>
      <c r="O146" s="161">
        <v>0</v>
      </c>
      <c r="P146" s="156">
        <v>0</v>
      </c>
      <c r="Q146" s="156">
        <v>0</v>
      </c>
    </row>
    <row r="147" spans="1:17" ht="14.85" hidden="1" customHeight="1" x14ac:dyDescent="0.3">
      <c r="A147" s="92" t="s">
        <v>23</v>
      </c>
      <c r="B147" s="783" t="s">
        <v>29</v>
      </c>
      <c r="C147" s="784" t="s">
        <v>530</v>
      </c>
      <c r="D147" s="93" t="s">
        <v>531</v>
      </c>
      <c r="E147" s="216"/>
      <c r="F147" s="263"/>
      <c r="G147" s="99"/>
      <c r="H147" s="99"/>
      <c r="I147" s="99"/>
      <c r="J147" s="100">
        <v>0</v>
      </c>
      <c r="K147" s="99"/>
      <c r="L147" s="99"/>
      <c r="M147" s="99"/>
      <c r="N147" s="100"/>
      <c r="O147" s="100">
        <v>0</v>
      </c>
      <c r="P147" s="99">
        <v>0</v>
      </c>
      <c r="Q147" s="99">
        <v>0</v>
      </c>
    </row>
    <row r="148" spans="1:17" ht="14.85" hidden="1" customHeight="1" x14ac:dyDescent="0.3">
      <c r="A148" s="129" t="s">
        <v>23</v>
      </c>
      <c r="B148" s="791" t="s">
        <v>59</v>
      </c>
      <c r="C148" s="794" t="s">
        <v>532</v>
      </c>
      <c r="D148" s="149" t="s">
        <v>533</v>
      </c>
      <c r="E148" s="217"/>
      <c r="F148" s="157"/>
      <c r="G148" s="156"/>
      <c r="H148" s="156"/>
      <c r="I148" s="156"/>
      <c r="J148" s="161">
        <v>0</v>
      </c>
      <c r="K148" s="156"/>
      <c r="L148" s="156"/>
      <c r="M148" s="156"/>
      <c r="N148" s="161"/>
      <c r="O148" s="161">
        <v>0</v>
      </c>
      <c r="P148" s="156">
        <v>0</v>
      </c>
      <c r="Q148" s="156">
        <v>0</v>
      </c>
    </row>
    <row r="149" spans="1:17" ht="14.85" hidden="1" customHeight="1" x14ac:dyDescent="0.3">
      <c r="A149" s="129" t="s">
        <v>23</v>
      </c>
      <c r="B149" s="791" t="s">
        <v>59</v>
      </c>
      <c r="C149" s="794" t="s">
        <v>534</v>
      </c>
      <c r="D149" s="149" t="s">
        <v>535</v>
      </c>
      <c r="E149" s="217"/>
      <c r="F149" s="157"/>
      <c r="G149" s="156"/>
      <c r="H149" s="156"/>
      <c r="I149" s="156"/>
      <c r="J149" s="161">
        <v>0</v>
      </c>
      <c r="K149" s="156"/>
      <c r="L149" s="156"/>
      <c r="M149" s="156"/>
      <c r="N149" s="161"/>
      <c r="O149" s="161">
        <v>0</v>
      </c>
      <c r="P149" s="156">
        <v>0</v>
      </c>
      <c r="Q149" s="156">
        <v>0</v>
      </c>
    </row>
    <row r="150" spans="1:17" ht="14.85" hidden="1" customHeight="1" x14ac:dyDescent="0.3">
      <c r="A150" s="129" t="s">
        <v>23</v>
      </c>
      <c r="B150" s="791" t="s">
        <v>59</v>
      </c>
      <c r="C150" s="794" t="s">
        <v>536</v>
      </c>
      <c r="D150" s="149" t="s">
        <v>537</v>
      </c>
      <c r="E150" s="217"/>
      <c r="F150" s="157"/>
      <c r="G150" s="156"/>
      <c r="H150" s="156"/>
      <c r="I150" s="156"/>
      <c r="J150" s="161">
        <v>0</v>
      </c>
      <c r="K150" s="156"/>
      <c r="L150" s="156"/>
      <c r="M150" s="156"/>
      <c r="N150" s="161"/>
      <c r="O150" s="161">
        <v>0</v>
      </c>
      <c r="P150" s="156">
        <v>0</v>
      </c>
      <c r="Q150" s="156">
        <v>0</v>
      </c>
    </row>
    <row r="151" spans="1:17" ht="14.85" hidden="1" customHeight="1" x14ac:dyDescent="0.3">
      <c r="A151" s="129" t="s">
        <v>23</v>
      </c>
      <c r="B151" s="791" t="s">
        <v>59</v>
      </c>
      <c r="C151" s="794" t="s">
        <v>538</v>
      </c>
      <c r="D151" s="149" t="s">
        <v>539</v>
      </c>
      <c r="E151" s="217"/>
      <c r="F151" s="157"/>
      <c r="G151" s="156"/>
      <c r="H151" s="156"/>
      <c r="I151" s="156"/>
      <c r="J151" s="161">
        <v>0</v>
      </c>
      <c r="K151" s="156"/>
      <c r="L151" s="156"/>
      <c r="M151" s="156"/>
      <c r="N151" s="161"/>
      <c r="O151" s="161">
        <v>0</v>
      </c>
      <c r="P151" s="156">
        <v>0</v>
      </c>
      <c r="Q151" s="156">
        <v>0</v>
      </c>
    </row>
    <row r="152" spans="1:17" ht="14.85" hidden="1" customHeight="1" x14ac:dyDescent="0.3">
      <c r="A152" s="129" t="s">
        <v>23</v>
      </c>
      <c r="B152" s="791" t="s">
        <v>59</v>
      </c>
      <c r="C152" s="794" t="s">
        <v>540</v>
      </c>
      <c r="D152" s="149" t="s">
        <v>541</v>
      </c>
      <c r="E152" s="217"/>
      <c r="F152" s="157"/>
      <c r="G152" s="156"/>
      <c r="H152" s="156"/>
      <c r="I152" s="156"/>
      <c r="J152" s="161">
        <v>0</v>
      </c>
      <c r="K152" s="156"/>
      <c r="L152" s="156"/>
      <c r="M152" s="156"/>
      <c r="N152" s="161"/>
      <c r="O152" s="161">
        <v>0</v>
      </c>
      <c r="P152" s="156">
        <v>0</v>
      </c>
      <c r="Q152" s="156">
        <v>0</v>
      </c>
    </row>
    <row r="153" spans="1:17" ht="14.85" hidden="1" customHeight="1" x14ac:dyDescent="0.3">
      <c r="A153" s="129" t="s">
        <v>23</v>
      </c>
      <c r="B153" s="791" t="s">
        <v>59</v>
      </c>
      <c r="C153" s="794" t="s">
        <v>542</v>
      </c>
      <c r="D153" s="149" t="s">
        <v>543</v>
      </c>
      <c r="E153" s="217"/>
      <c r="F153" s="157"/>
      <c r="G153" s="156"/>
      <c r="H153" s="156"/>
      <c r="I153" s="156"/>
      <c r="J153" s="161">
        <v>0</v>
      </c>
      <c r="K153" s="156"/>
      <c r="L153" s="156"/>
      <c r="M153" s="156"/>
      <c r="N153" s="161"/>
      <c r="O153" s="161">
        <v>0</v>
      </c>
      <c r="P153" s="156">
        <v>0</v>
      </c>
      <c r="Q153" s="156">
        <v>0</v>
      </c>
    </row>
    <row r="154" spans="1:17" ht="14.85" hidden="1" customHeight="1" x14ac:dyDescent="0.3">
      <c r="A154" s="129" t="s">
        <v>23</v>
      </c>
      <c r="B154" s="791" t="s">
        <v>59</v>
      </c>
      <c r="C154" s="794" t="s">
        <v>544</v>
      </c>
      <c r="D154" s="149" t="s">
        <v>545</v>
      </c>
      <c r="E154" s="217"/>
      <c r="F154" s="157"/>
      <c r="G154" s="156"/>
      <c r="H154" s="156"/>
      <c r="I154" s="156"/>
      <c r="J154" s="161">
        <v>0</v>
      </c>
      <c r="K154" s="156"/>
      <c r="L154" s="156"/>
      <c r="M154" s="156"/>
      <c r="N154" s="161"/>
      <c r="O154" s="161">
        <v>0</v>
      </c>
      <c r="P154" s="156">
        <v>0</v>
      </c>
      <c r="Q154" s="156">
        <v>0</v>
      </c>
    </row>
    <row r="155" spans="1:17" ht="14.85" hidden="1" customHeight="1" x14ac:dyDescent="0.3">
      <c r="A155" s="129" t="s">
        <v>23</v>
      </c>
      <c r="B155" s="791" t="s">
        <v>59</v>
      </c>
      <c r="C155" s="794" t="s">
        <v>546</v>
      </c>
      <c r="D155" s="149" t="s">
        <v>547</v>
      </c>
      <c r="E155" s="217"/>
      <c r="F155" s="157"/>
      <c r="G155" s="156"/>
      <c r="H155" s="156"/>
      <c r="I155" s="156"/>
      <c r="J155" s="161">
        <v>0</v>
      </c>
      <c r="K155" s="156"/>
      <c r="L155" s="156"/>
      <c r="M155" s="156"/>
      <c r="N155" s="161"/>
      <c r="O155" s="161">
        <v>0</v>
      </c>
      <c r="P155" s="156">
        <v>0</v>
      </c>
      <c r="Q155" s="156">
        <v>0</v>
      </c>
    </row>
    <row r="156" spans="1:17" ht="14.85" hidden="1" customHeight="1" x14ac:dyDescent="0.3">
      <c r="A156" s="129" t="s">
        <v>23</v>
      </c>
      <c r="B156" s="791" t="s">
        <v>59</v>
      </c>
      <c r="C156" s="794" t="s">
        <v>548</v>
      </c>
      <c r="D156" s="149" t="s">
        <v>549</v>
      </c>
      <c r="E156" s="217"/>
      <c r="F156" s="157"/>
      <c r="G156" s="156"/>
      <c r="H156" s="156"/>
      <c r="I156" s="156"/>
      <c r="J156" s="161">
        <v>0</v>
      </c>
      <c r="K156" s="156"/>
      <c r="L156" s="156"/>
      <c r="M156" s="156"/>
      <c r="N156" s="161"/>
      <c r="O156" s="161">
        <v>0</v>
      </c>
      <c r="P156" s="156">
        <v>0</v>
      </c>
      <c r="Q156" s="156">
        <v>0</v>
      </c>
    </row>
    <row r="157" spans="1:17" ht="14.85" hidden="1" customHeight="1" x14ac:dyDescent="0.3">
      <c r="A157" s="129" t="s">
        <v>23</v>
      </c>
      <c r="B157" s="791" t="s">
        <v>59</v>
      </c>
      <c r="C157" s="794" t="s">
        <v>550</v>
      </c>
      <c r="D157" s="149" t="s">
        <v>551</v>
      </c>
      <c r="E157" s="217"/>
      <c r="F157" s="157"/>
      <c r="G157" s="156"/>
      <c r="H157" s="156"/>
      <c r="I157" s="156"/>
      <c r="J157" s="161">
        <v>0</v>
      </c>
      <c r="K157" s="156"/>
      <c r="L157" s="156"/>
      <c r="M157" s="156"/>
      <c r="N157" s="161"/>
      <c r="O157" s="161">
        <v>0</v>
      </c>
      <c r="P157" s="156">
        <v>0</v>
      </c>
      <c r="Q157" s="156">
        <v>0</v>
      </c>
    </row>
    <row r="158" spans="1:17" ht="14.85" hidden="1" customHeight="1" x14ac:dyDescent="0.3">
      <c r="A158" s="129" t="s">
        <v>23</v>
      </c>
      <c r="B158" s="791" t="s">
        <v>59</v>
      </c>
      <c r="C158" s="794" t="s">
        <v>552</v>
      </c>
      <c r="D158" s="149" t="s">
        <v>553</v>
      </c>
      <c r="E158" s="217"/>
      <c r="F158" s="157"/>
      <c r="G158" s="156"/>
      <c r="H158" s="156"/>
      <c r="I158" s="156"/>
      <c r="J158" s="161">
        <v>0</v>
      </c>
      <c r="K158" s="156"/>
      <c r="L158" s="156"/>
      <c r="M158" s="156"/>
      <c r="N158" s="161"/>
      <c r="O158" s="161">
        <v>0</v>
      </c>
      <c r="P158" s="156">
        <v>0</v>
      </c>
      <c r="Q158" s="156">
        <v>0</v>
      </c>
    </row>
    <row r="159" spans="1:17" ht="14.85" hidden="1" customHeight="1" x14ac:dyDescent="0.3">
      <c r="A159" s="129" t="s">
        <v>23</v>
      </c>
      <c r="B159" s="791" t="s">
        <v>59</v>
      </c>
      <c r="C159" s="794" t="s">
        <v>554</v>
      </c>
      <c r="D159" s="149" t="s">
        <v>555</v>
      </c>
      <c r="E159" s="217"/>
      <c r="F159" s="157"/>
      <c r="G159" s="156"/>
      <c r="H159" s="156"/>
      <c r="I159" s="156"/>
      <c r="J159" s="161">
        <v>0</v>
      </c>
      <c r="K159" s="156"/>
      <c r="L159" s="156"/>
      <c r="M159" s="156"/>
      <c r="N159" s="161"/>
      <c r="O159" s="161">
        <v>0</v>
      </c>
      <c r="P159" s="156">
        <v>0</v>
      </c>
      <c r="Q159" s="156">
        <v>0</v>
      </c>
    </row>
    <row r="160" spans="1:17" ht="14.85" hidden="1" customHeight="1" x14ac:dyDescent="0.3">
      <c r="A160" s="129" t="s">
        <v>23</v>
      </c>
      <c r="B160" s="791" t="s">
        <v>59</v>
      </c>
      <c r="C160" s="794" t="s">
        <v>556</v>
      </c>
      <c r="D160" s="149" t="s">
        <v>557</v>
      </c>
      <c r="E160" s="217"/>
      <c r="F160" s="157"/>
      <c r="G160" s="156"/>
      <c r="H160" s="156"/>
      <c r="I160" s="156"/>
      <c r="J160" s="161">
        <v>0</v>
      </c>
      <c r="K160" s="156"/>
      <c r="L160" s="156"/>
      <c r="M160" s="156"/>
      <c r="N160" s="161"/>
      <c r="O160" s="161">
        <v>0</v>
      </c>
      <c r="P160" s="156">
        <v>0</v>
      </c>
      <c r="Q160" s="156">
        <v>0</v>
      </c>
    </row>
    <row r="161" spans="1:17" ht="14.85" hidden="1" customHeight="1" x14ac:dyDescent="0.3">
      <c r="A161" s="129" t="s">
        <v>23</v>
      </c>
      <c r="B161" s="791" t="s">
        <v>59</v>
      </c>
      <c r="C161" s="794" t="s">
        <v>558</v>
      </c>
      <c r="D161" s="149" t="s">
        <v>559</v>
      </c>
      <c r="E161" s="217"/>
      <c r="F161" s="157"/>
      <c r="G161" s="156"/>
      <c r="H161" s="156"/>
      <c r="I161" s="156"/>
      <c r="J161" s="161">
        <v>0</v>
      </c>
      <c r="K161" s="156"/>
      <c r="L161" s="156"/>
      <c r="M161" s="156"/>
      <c r="N161" s="161"/>
      <c r="O161" s="161">
        <v>0</v>
      </c>
      <c r="P161" s="156">
        <v>0</v>
      </c>
      <c r="Q161" s="156">
        <v>0</v>
      </c>
    </row>
    <row r="162" spans="1:17" ht="14.85" hidden="1" customHeight="1" x14ac:dyDescent="0.3">
      <c r="A162" s="129" t="s">
        <v>23</v>
      </c>
      <c r="B162" s="791" t="s">
        <v>59</v>
      </c>
      <c r="C162" s="794" t="s">
        <v>560</v>
      </c>
      <c r="D162" s="149" t="s">
        <v>561</v>
      </c>
      <c r="E162" s="217"/>
      <c r="F162" s="157"/>
      <c r="G162" s="156"/>
      <c r="H162" s="156"/>
      <c r="I162" s="156"/>
      <c r="J162" s="161">
        <v>0</v>
      </c>
      <c r="K162" s="156"/>
      <c r="L162" s="156"/>
      <c r="M162" s="156"/>
      <c r="N162" s="161"/>
      <c r="O162" s="161">
        <v>0</v>
      </c>
      <c r="P162" s="156">
        <v>0</v>
      </c>
      <c r="Q162" s="156">
        <v>0</v>
      </c>
    </row>
    <row r="163" spans="1:17" ht="14.85" hidden="1" customHeight="1" x14ac:dyDescent="0.3">
      <c r="A163" s="92" t="s">
        <v>23</v>
      </c>
      <c r="B163" s="783" t="s">
        <v>29</v>
      </c>
      <c r="C163" s="784" t="s">
        <v>562</v>
      </c>
      <c r="D163" s="93" t="s">
        <v>563</v>
      </c>
      <c r="E163" s="216"/>
      <c r="F163" s="263"/>
      <c r="G163" s="99"/>
      <c r="H163" s="99"/>
      <c r="I163" s="99"/>
      <c r="J163" s="100">
        <v>0</v>
      </c>
      <c r="K163" s="99"/>
      <c r="L163" s="99"/>
      <c r="M163" s="99"/>
      <c r="N163" s="100"/>
      <c r="O163" s="100">
        <v>0</v>
      </c>
      <c r="P163" s="99">
        <v>0</v>
      </c>
      <c r="Q163" s="99">
        <v>0</v>
      </c>
    </row>
    <row r="164" spans="1:17" ht="14.85" hidden="1" customHeight="1" x14ac:dyDescent="0.3">
      <c r="A164" s="129" t="s">
        <v>23</v>
      </c>
      <c r="B164" s="791" t="s">
        <v>59</v>
      </c>
      <c r="C164" s="794" t="s">
        <v>564</v>
      </c>
      <c r="D164" s="149" t="s">
        <v>565</v>
      </c>
      <c r="E164" s="217"/>
      <c r="F164" s="157"/>
      <c r="G164" s="156"/>
      <c r="H164" s="156"/>
      <c r="I164" s="156"/>
      <c r="J164" s="161">
        <v>0</v>
      </c>
      <c r="K164" s="156"/>
      <c r="L164" s="156"/>
      <c r="M164" s="156"/>
      <c r="N164" s="161"/>
      <c r="O164" s="161">
        <v>0</v>
      </c>
      <c r="P164" s="156">
        <v>0</v>
      </c>
      <c r="Q164" s="156">
        <v>0</v>
      </c>
    </row>
    <row r="165" spans="1:17" ht="14.85" hidden="1" customHeight="1" x14ac:dyDescent="0.3">
      <c r="A165" s="129" t="s">
        <v>23</v>
      </c>
      <c r="B165" s="791" t="s">
        <v>59</v>
      </c>
      <c r="C165" s="792" t="s">
        <v>566</v>
      </c>
      <c r="D165" s="149" t="s">
        <v>567</v>
      </c>
      <c r="E165" s="217"/>
      <c r="F165" s="157"/>
      <c r="G165" s="156"/>
      <c r="H165" s="156"/>
      <c r="I165" s="156"/>
      <c r="J165" s="161">
        <v>0</v>
      </c>
      <c r="K165" s="156"/>
      <c r="L165" s="156"/>
      <c r="M165" s="156"/>
      <c r="N165" s="161"/>
      <c r="O165" s="161">
        <v>0</v>
      </c>
      <c r="P165" s="156">
        <v>0</v>
      </c>
      <c r="Q165" s="156">
        <v>0</v>
      </c>
    </row>
    <row r="166" spans="1:17" ht="14.85" hidden="1" customHeight="1" x14ac:dyDescent="0.3">
      <c r="A166" s="129" t="s">
        <v>23</v>
      </c>
      <c r="B166" s="791" t="s">
        <v>59</v>
      </c>
      <c r="C166" s="792" t="s">
        <v>568</v>
      </c>
      <c r="D166" s="149" t="s">
        <v>569</v>
      </c>
      <c r="E166" s="217"/>
      <c r="F166" s="157"/>
      <c r="G166" s="156"/>
      <c r="H166" s="156"/>
      <c r="I166" s="156"/>
      <c r="J166" s="161">
        <v>0</v>
      </c>
      <c r="K166" s="156"/>
      <c r="L166" s="156"/>
      <c r="M166" s="156"/>
      <c r="N166" s="161"/>
      <c r="O166" s="161">
        <v>0</v>
      </c>
      <c r="P166" s="156">
        <v>0</v>
      </c>
      <c r="Q166" s="156">
        <v>0</v>
      </c>
    </row>
    <row r="167" spans="1:17" ht="14.85" hidden="1" customHeight="1" x14ac:dyDescent="0.3">
      <c r="A167" s="129" t="s">
        <v>23</v>
      </c>
      <c r="B167" s="791" t="s">
        <v>59</v>
      </c>
      <c r="C167" s="794" t="s">
        <v>570</v>
      </c>
      <c r="D167" s="149" t="s">
        <v>571</v>
      </c>
      <c r="E167" s="217"/>
      <c r="F167" s="157"/>
      <c r="G167" s="156"/>
      <c r="H167" s="156"/>
      <c r="I167" s="156"/>
      <c r="J167" s="161">
        <v>0</v>
      </c>
      <c r="K167" s="156"/>
      <c r="L167" s="156"/>
      <c r="M167" s="156"/>
      <c r="N167" s="161"/>
      <c r="O167" s="161">
        <v>0</v>
      </c>
      <c r="P167" s="156">
        <v>0</v>
      </c>
      <c r="Q167" s="156">
        <v>0</v>
      </c>
    </row>
    <row r="168" spans="1:17" ht="14.85" hidden="1" customHeight="1" x14ac:dyDescent="0.3">
      <c r="A168" s="129" t="s">
        <v>23</v>
      </c>
      <c r="B168" s="791" t="s">
        <v>59</v>
      </c>
      <c r="C168" s="794" t="s">
        <v>572</v>
      </c>
      <c r="D168" s="149" t="s">
        <v>573</v>
      </c>
      <c r="E168" s="217"/>
      <c r="F168" s="157"/>
      <c r="G168" s="156"/>
      <c r="H168" s="156"/>
      <c r="I168" s="156"/>
      <c r="J168" s="161">
        <v>0</v>
      </c>
      <c r="K168" s="156"/>
      <c r="L168" s="156"/>
      <c r="M168" s="156"/>
      <c r="N168" s="161"/>
      <c r="O168" s="161">
        <v>0</v>
      </c>
      <c r="P168" s="156">
        <v>0</v>
      </c>
      <c r="Q168" s="156">
        <v>0</v>
      </c>
    </row>
    <row r="169" spans="1:17" ht="14.85" hidden="1" customHeight="1" x14ac:dyDescent="0.3">
      <c r="A169" s="129" t="s">
        <v>23</v>
      </c>
      <c r="B169" s="791" t="s">
        <v>59</v>
      </c>
      <c r="C169" s="794" t="s">
        <v>574</v>
      </c>
      <c r="D169" s="149" t="s">
        <v>575</v>
      </c>
      <c r="E169" s="217"/>
      <c r="F169" s="157"/>
      <c r="G169" s="156"/>
      <c r="H169" s="156"/>
      <c r="I169" s="156"/>
      <c r="J169" s="161">
        <v>0</v>
      </c>
      <c r="K169" s="156"/>
      <c r="L169" s="156"/>
      <c r="M169" s="156"/>
      <c r="N169" s="161"/>
      <c r="O169" s="161">
        <v>0</v>
      </c>
      <c r="P169" s="156">
        <v>0</v>
      </c>
      <c r="Q169" s="156">
        <v>0</v>
      </c>
    </row>
    <row r="170" spans="1:17" ht="14.85" hidden="1" customHeight="1" x14ac:dyDescent="0.3">
      <c r="A170" s="129" t="s">
        <v>23</v>
      </c>
      <c r="B170" s="791" t="s">
        <v>59</v>
      </c>
      <c r="C170" s="792" t="s">
        <v>576</v>
      </c>
      <c r="D170" s="149" t="s">
        <v>577</v>
      </c>
      <c r="E170" s="217"/>
      <c r="F170" s="157"/>
      <c r="G170" s="156"/>
      <c r="H170" s="156"/>
      <c r="I170" s="156"/>
      <c r="J170" s="161">
        <v>0</v>
      </c>
      <c r="K170" s="156"/>
      <c r="L170" s="156"/>
      <c r="M170" s="156"/>
      <c r="N170" s="161"/>
      <c r="O170" s="161">
        <v>0</v>
      </c>
      <c r="P170" s="156">
        <v>0</v>
      </c>
      <c r="Q170" s="156">
        <v>0</v>
      </c>
    </row>
    <row r="171" spans="1:17" ht="14.85" hidden="1" customHeight="1" x14ac:dyDescent="0.3">
      <c r="A171" s="88" t="s">
        <v>23</v>
      </c>
      <c r="B171" s="781" t="s">
        <v>24</v>
      </c>
      <c r="C171" s="817" t="s">
        <v>578</v>
      </c>
      <c r="D171" s="89" t="s">
        <v>579</v>
      </c>
      <c r="E171" s="214"/>
      <c r="F171" s="255">
        <v>0</v>
      </c>
      <c r="G171" s="90">
        <v>0</v>
      </c>
      <c r="H171" s="90">
        <v>0</v>
      </c>
      <c r="I171" s="90">
        <v>0</v>
      </c>
      <c r="J171" s="91">
        <v>0</v>
      </c>
      <c r="K171" s="90">
        <v>0</v>
      </c>
      <c r="L171" s="90">
        <v>0</v>
      </c>
      <c r="M171" s="90">
        <v>0</v>
      </c>
      <c r="N171" s="91">
        <v>0</v>
      </c>
      <c r="O171" s="91">
        <v>0</v>
      </c>
      <c r="P171" s="90">
        <v>0</v>
      </c>
      <c r="Q171" s="90">
        <v>0</v>
      </c>
    </row>
    <row r="172" spans="1:17" ht="14.85" hidden="1" customHeight="1" x14ac:dyDescent="0.3">
      <c r="A172" s="92" t="s">
        <v>23</v>
      </c>
      <c r="B172" s="783" t="s">
        <v>29</v>
      </c>
      <c r="C172" s="784" t="s">
        <v>580</v>
      </c>
      <c r="D172" s="93" t="s">
        <v>581</v>
      </c>
      <c r="E172" s="216"/>
      <c r="F172" s="248"/>
      <c r="G172" s="130"/>
      <c r="H172" s="130"/>
      <c r="I172" s="130"/>
      <c r="J172" s="131">
        <v>0</v>
      </c>
      <c r="K172" s="130"/>
      <c r="L172" s="130"/>
      <c r="M172" s="130"/>
      <c r="N172" s="131"/>
      <c r="O172" s="131">
        <v>0</v>
      </c>
      <c r="P172" s="130">
        <v>0</v>
      </c>
      <c r="Q172" s="130">
        <v>0</v>
      </c>
    </row>
    <row r="173" spans="1:17" ht="14.85" hidden="1" customHeight="1" x14ac:dyDescent="0.3">
      <c r="A173" s="129" t="s">
        <v>23</v>
      </c>
      <c r="B173" s="791" t="s">
        <v>59</v>
      </c>
      <c r="C173" s="792" t="s">
        <v>582</v>
      </c>
      <c r="D173" s="149" t="s">
        <v>583</v>
      </c>
      <c r="E173" s="217"/>
      <c r="F173" s="248"/>
      <c r="G173" s="130"/>
      <c r="H173" s="130"/>
      <c r="I173" s="130"/>
      <c r="J173" s="131">
        <v>0</v>
      </c>
      <c r="K173" s="130"/>
      <c r="L173" s="130"/>
      <c r="M173" s="130"/>
      <c r="N173" s="131"/>
      <c r="O173" s="131">
        <v>0</v>
      </c>
      <c r="P173" s="130">
        <v>0</v>
      </c>
      <c r="Q173" s="130">
        <v>0</v>
      </c>
    </row>
    <row r="174" spans="1:17" ht="14.85" hidden="1" customHeight="1" x14ac:dyDescent="0.3">
      <c r="A174" s="129" t="s">
        <v>23</v>
      </c>
      <c r="B174" s="791" t="s">
        <v>59</v>
      </c>
      <c r="C174" s="792" t="s">
        <v>584</v>
      </c>
      <c r="D174" s="149" t="s">
        <v>585</v>
      </c>
      <c r="E174" s="217"/>
      <c r="F174" s="248"/>
      <c r="G174" s="130"/>
      <c r="H174" s="130"/>
      <c r="I174" s="130"/>
      <c r="J174" s="131">
        <v>0</v>
      </c>
      <c r="K174" s="130"/>
      <c r="L174" s="130"/>
      <c r="M174" s="130"/>
      <c r="N174" s="131"/>
      <c r="O174" s="131">
        <v>0</v>
      </c>
      <c r="P174" s="130">
        <v>0</v>
      </c>
      <c r="Q174" s="130">
        <v>0</v>
      </c>
    </row>
    <row r="175" spans="1:17" ht="14.85" hidden="1" customHeight="1" x14ac:dyDescent="0.3">
      <c r="A175" s="92" t="s">
        <v>23</v>
      </c>
      <c r="B175" s="783" t="s">
        <v>29</v>
      </c>
      <c r="C175" s="784" t="s">
        <v>586</v>
      </c>
      <c r="D175" s="93" t="s">
        <v>587</v>
      </c>
      <c r="E175" s="216"/>
      <c r="F175" s="248"/>
      <c r="G175" s="130"/>
      <c r="H175" s="130"/>
      <c r="I175" s="130"/>
      <c r="J175" s="131">
        <v>0</v>
      </c>
      <c r="K175" s="130"/>
      <c r="L175" s="130"/>
      <c r="M175" s="130"/>
      <c r="N175" s="131"/>
      <c r="O175" s="131">
        <v>0</v>
      </c>
      <c r="P175" s="130">
        <v>0</v>
      </c>
      <c r="Q175" s="130">
        <v>0</v>
      </c>
    </row>
    <row r="176" spans="1:17" ht="14.85" hidden="1" customHeight="1" x14ac:dyDescent="0.3">
      <c r="A176" s="129" t="s">
        <v>23</v>
      </c>
      <c r="B176" s="791" t="s">
        <v>59</v>
      </c>
      <c r="C176" s="792" t="s">
        <v>588</v>
      </c>
      <c r="D176" s="149" t="s">
        <v>589</v>
      </c>
      <c r="E176" s="217"/>
      <c r="F176" s="248"/>
      <c r="G176" s="130"/>
      <c r="H176" s="130"/>
      <c r="I176" s="130"/>
      <c r="J176" s="131">
        <v>0</v>
      </c>
      <c r="K176" s="130"/>
      <c r="L176" s="130"/>
      <c r="M176" s="130"/>
      <c r="N176" s="131"/>
      <c r="O176" s="131">
        <v>0</v>
      </c>
      <c r="P176" s="130">
        <v>0</v>
      </c>
      <c r="Q176" s="130">
        <v>0</v>
      </c>
    </row>
    <row r="177" spans="1:17" ht="14.85" hidden="1" customHeight="1" x14ac:dyDescent="0.3">
      <c r="A177" s="129" t="s">
        <v>23</v>
      </c>
      <c r="B177" s="791" t="s">
        <v>59</v>
      </c>
      <c r="C177" s="792" t="s">
        <v>590</v>
      </c>
      <c r="D177" s="149" t="s">
        <v>591</v>
      </c>
      <c r="E177" s="217"/>
      <c r="F177" s="248"/>
      <c r="G177" s="130"/>
      <c r="H177" s="130"/>
      <c r="I177" s="130"/>
      <c r="J177" s="131">
        <v>0</v>
      </c>
      <c r="K177" s="130"/>
      <c r="L177" s="130"/>
      <c r="M177" s="130"/>
      <c r="N177" s="131"/>
      <c r="O177" s="131">
        <v>0</v>
      </c>
      <c r="P177" s="130">
        <v>0</v>
      </c>
      <c r="Q177" s="130">
        <v>0</v>
      </c>
    </row>
    <row r="178" spans="1:17" ht="14.85" hidden="1" customHeight="1" x14ac:dyDescent="0.3">
      <c r="A178" s="92" t="s">
        <v>23</v>
      </c>
      <c r="B178" s="783" t="s">
        <v>29</v>
      </c>
      <c r="C178" s="784" t="s">
        <v>592</v>
      </c>
      <c r="D178" s="93" t="s">
        <v>593</v>
      </c>
      <c r="E178" s="216"/>
      <c r="F178" s="248"/>
      <c r="G178" s="130"/>
      <c r="H178" s="130"/>
      <c r="I178" s="130"/>
      <c r="J178" s="131">
        <v>0</v>
      </c>
      <c r="K178" s="130"/>
      <c r="L178" s="130"/>
      <c r="M178" s="130"/>
      <c r="N178" s="131"/>
      <c r="O178" s="131">
        <v>0</v>
      </c>
      <c r="P178" s="130">
        <v>0</v>
      </c>
      <c r="Q178" s="130">
        <v>0</v>
      </c>
    </row>
    <row r="179" spans="1:17" ht="14.85" hidden="1" customHeight="1" x14ac:dyDescent="0.3">
      <c r="A179" s="129" t="s">
        <v>23</v>
      </c>
      <c r="B179" s="791" t="s">
        <v>59</v>
      </c>
      <c r="C179" s="792" t="s">
        <v>594</v>
      </c>
      <c r="D179" s="149" t="s">
        <v>595</v>
      </c>
      <c r="E179" s="217"/>
      <c r="F179" s="248"/>
      <c r="G179" s="130"/>
      <c r="H179" s="130"/>
      <c r="I179" s="130"/>
      <c r="J179" s="131">
        <v>0</v>
      </c>
      <c r="K179" s="130"/>
      <c r="L179" s="130"/>
      <c r="M179" s="130"/>
      <c r="N179" s="131"/>
      <c r="O179" s="131">
        <v>0</v>
      </c>
      <c r="P179" s="130">
        <v>0</v>
      </c>
      <c r="Q179" s="130">
        <v>0</v>
      </c>
    </row>
    <row r="180" spans="1:17" ht="14.85" hidden="1" customHeight="1" x14ac:dyDescent="0.3">
      <c r="A180" s="129" t="s">
        <v>23</v>
      </c>
      <c r="B180" s="791" t="s">
        <v>59</v>
      </c>
      <c r="C180" s="794" t="s">
        <v>596</v>
      </c>
      <c r="D180" s="149" t="s">
        <v>597</v>
      </c>
      <c r="E180" s="217"/>
      <c r="F180" s="248"/>
      <c r="G180" s="130"/>
      <c r="H180" s="130"/>
      <c r="I180" s="130"/>
      <c r="J180" s="131">
        <v>0</v>
      </c>
      <c r="K180" s="130"/>
      <c r="L180" s="130"/>
      <c r="M180" s="130"/>
      <c r="N180" s="131"/>
      <c r="O180" s="131">
        <v>0</v>
      </c>
      <c r="P180" s="130">
        <v>0</v>
      </c>
      <c r="Q180" s="130">
        <v>0</v>
      </c>
    </row>
    <row r="181" spans="1:17" ht="14.85" hidden="1" customHeight="1" x14ac:dyDescent="0.3">
      <c r="A181" s="129" t="s">
        <v>23</v>
      </c>
      <c r="B181" s="791" t="s">
        <v>59</v>
      </c>
      <c r="C181" s="792" t="s">
        <v>598</v>
      </c>
      <c r="D181" s="149" t="s">
        <v>599</v>
      </c>
      <c r="E181" s="217"/>
      <c r="F181" s="248"/>
      <c r="G181" s="130"/>
      <c r="H181" s="130"/>
      <c r="I181" s="130"/>
      <c r="J181" s="131">
        <v>0</v>
      </c>
      <c r="K181" s="130"/>
      <c r="L181" s="130"/>
      <c r="M181" s="130"/>
      <c r="N181" s="131"/>
      <c r="O181" s="131">
        <v>0</v>
      </c>
      <c r="P181" s="130">
        <v>0</v>
      </c>
      <c r="Q181" s="130">
        <v>0</v>
      </c>
    </row>
    <row r="182" spans="1:17" ht="14.85" hidden="1" customHeight="1" x14ac:dyDescent="0.3">
      <c r="A182" s="92" t="s">
        <v>23</v>
      </c>
      <c r="B182" s="783" t="s">
        <v>29</v>
      </c>
      <c r="C182" s="784" t="s">
        <v>600</v>
      </c>
      <c r="D182" s="93" t="s">
        <v>601</v>
      </c>
      <c r="E182" s="216"/>
      <c r="F182" s="248"/>
      <c r="G182" s="130"/>
      <c r="H182" s="130"/>
      <c r="I182" s="130"/>
      <c r="J182" s="131">
        <v>0</v>
      </c>
      <c r="K182" s="130"/>
      <c r="L182" s="130"/>
      <c r="M182" s="130"/>
      <c r="N182" s="131"/>
      <c r="O182" s="131">
        <v>0</v>
      </c>
      <c r="P182" s="130">
        <v>0</v>
      </c>
      <c r="Q182" s="130">
        <v>0</v>
      </c>
    </row>
    <row r="183" spans="1:17" ht="14.85" hidden="1" customHeight="1" x14ac:dyDescent="0.3">
      <c r="A183" s="129" t="s">
        <v>23</v>
      </c>
      <c r="B183" s="791" t="s">
        <v>59</v>
      </c>
      <c r="C183" s="792" t="s">
        <v>602</v>
      </c>
      <c r="D183" s="149" t="s">
        <v>603</v>
      </c>
      <c r="E183" s="230"/>
      <c r="F183" s="248"/>
      <c r="G183" s="130"/>
      <c r="H183" s="130"/>
      <c r="I183" s="130"/>
      <c r="J183" s="131">
        <v>0</v>
      </c>
      <c r="K183" s="130"/>
      <c r="L183" s="130"/>
      <c r="M183" s="130"/>
      <c r="N183" s="131"/>
      <c r="O183" s="131">
        <v>0</v>
      </c>
      <c r="P183" s="130">
        <v>0</v>
      </c>
      <c r="Q183" s="130">
        <v>0</v>
      </c>
    </row>
    <row r="184" spans="1:17" ht="14.85" hidden="1" customHeight="1" x14ac:dyDescent="0.3">
      <c r="A184" s="129" t="s">
        <v>23</v>
      </c>
      <c r="B184" s="791" t="s">
        <v>59</v>
      </c>
      <c r="C184" s="792" t="s">
        <v>604</v>
      </c>
      <c r="D184" s="149" t="s">
        <v>605</v>
      </c>
      <c r="E184" s="217"/>
      <c r="F184" s="248"/>
      <c r="G184" s="130"/>
      <c r="H184" s="130"/>
      <c r="I184" s="130"/>
      <c r="J184" s="131">
        <v>0</v>
      </c>
      <c r="K184" s="130"/>
      <c r="L184" s="130"/>
      <c r="M184" s="130"/>
      <c r="N184" s="131"/>
      <c r="O184" s="131">
        <v>0</v>
      </c>
      <c r="P184" s="130">
        <v>0</v>
      </c>
      <c r="Q184" s="130">
        <v>0</v>
      </c>
    </row>
    <row r="185" spans="1:17" ht="14.85" hidden="1" customHeight="1" x14ac:dyDescent="0.3">
      <c r="A185" s="129" t="s">
        <v>23</v>
      </c>
      <c r="B185" s="791" t="s">
        <v>59</v>
      </c>
      <c r="C185" s="792" t="s">
        <v>606</v>
      </c>
      <c r="D185" s="149" t="s">
        <v>607</v>
      </c>
      <c r="E185" s="217"/>
      <c r="F185" s="248"/>
      <c r="G185" s="130"/>
      <c r="H185" s="130"/>
      <c r="I185" s="130"/>
      <c r="J185" s="131">
        <v>0</v>
      </c>
      <c r="K185" s="130"/>
      <c r="L185" s="130"/>
      <c r="M185" s="130"/>
      <c r="N185" s="131"/>
      <c r="O185" s="131">
        <v>0</v>
      </c>
      <c r="P185" s="130">
        <v>0</v>
      </c>
      <c r="Q185" s="130">
        <v>0</v>
      </c>
    </row>
    <row r="186" spans="1:17" ht="14.85" hidden="1" customHeight="1" x14ac:dyDescent="0.3">
      <c r="A186" s="129" t="s">
        <v>23</v>
      </c>
      <c r="B186" s="791" t="s">
        <v>59</v>
      </c>
      <c r="C186" s="792" t="s">
        <v>608</v>
      </c>
      <c r="D186" s="149" t="s">
        <v>609</v>
      </c>
      <c r="E186" s="217"/>
      <c r="F186" s="248"/>
      <c r="G186" s="130"/>
      <c r="H186" s="130"/>
      <c r="I186" s="130"/>
      <c r="J186" s="131">
        <v>0</v>
      </c>
      <c r="K186" s="130"/>
      <c r="L186" s="130"/>
      <c r="M186" s="130"/>
      <c r="N186" s="131"/>
      <c r="O186" s="131">
        <v>0</v>
      </c>
      <c r="P186" s="130">
        <v>0</v>
      </c>
      <c r="Q186" s="130">
        <v>0</v>
      </c>
    </row>
    <row r="187" spans="1:17" ht="14.85" hidden="1" customHeight="1" x14ac:dyDescent="0.3">
      <c r="A187" s="92" t="s">
        <v>23</v>
      </c>
      <c r="B187" s="783" t="s">
        <v>29</v>
      </c>
      <c r="C187" s="784" t="s">
        <v>610</v>
      </c>
      <c r="D187" s="93" t="s">
        <v>611</v>
      </c>
      <c r="E187" s="227"/>
      <c r="F187" s="248"/>
      <c r="G187" s="130"/>
      <c r="H187" s="130"/>
      <c r="I187" s="130"/>
      <c r="J187" s="131">
        <v>0</v>
      </c>
      <c r="K187" s="130"/>
      <c r="L187" s="130"/>
      <c r="M187" s="130"/>
      <c r="N187" s="131"/>
      <c r="O187" s="131">
        <v>0</v>
      </c>
      <c r="P187" s="130">
        <v>0</v>
      </c>
      <c r="Q187" s="130">
        <v>0</v>
      </c>
    </row>
    <row r="188" spans="1:17" ht="14.85" hidden="1" customHeight="1" x14ac:dyDescent="0.3">
      <c r="A188" s="129" t="s">
        <v>23</v>
      </c>
      <c r="B188" s="791" t="s">
        <v>59</v>
      </c>
      <c r="C188" s="794" t="s">
        <v>612</v>
      </c>
      <c r="D188" s="149" t="s">
        <v>613</v>
      </c>
      <c r="E188" s="230"/>
      <c r="F188" s="248"/>
      <c r="G188" s="130"/>
      <c r="H188" s="130"/>
      <c r="I188" s="130"/>
      <c r="J188" s="131">
        <v>0</v>
      </c>
      <c r="K188" s="130"/>
      <c r="L188" s="130"/>
      <c r="M188" s="130"/>
      <c r="N188" s="131"/>
      <c r="O188" s="131">
        <v>0</v>
      </c>
      <c r="P188" s="130">
        <v>0</v>
      </c>
      <c r="Q188" s="130">
        <v>0</v>
      </c>
    </row>
    <row r="189" spans="1:17" ht="14.85" hidden="1" customHeight="1" x14ac:dyDescent="0.3">
      <c r="A189" s="129" t="s">
        <v>23</v>
      </c>
      <c r="B189" s="791" t="s">
        <v>59</v>
      </c>
      <c r="C189" s="792" t="s">
        <v>614</v>
      </c>
      <c r="D189" s="149" t="s">
        <v>615</v>
      </c>
      <c r="E189" s="230"/>
      <c r="F189" s="248"/>
      <c r="G189" s="130"/>
      <c r="H189" s="130"/>
      <c r="I189" s="130"/>
      <c r="J189" s="131">
        <v>0</v>
      </c>
      <c r="K189" s="130"/>
      <c r="L189" s="130"/>
      <c r="M189" s="130"/>
      <c r="N189" s="131"/>
      <c r="O189" s="131">
        <v>0</v>
      </c>
      <c r="P189" s="130">
        <v>0</v>
      </c>
      <c r="Q189" s="130">
        <v>0</v>
      </c>
    </row>
    <row r="190" spans="1:17" ht="14.85" hidden="1" customHeight="1" x14ac:dyDescent="0.3">
      <c r="A190" s="88" t="s">
        <v>23</v>
      </c>
      <c r="B190" s="787" t="s">
        <v>24</v>
      </c>
      <c r="C190" s="785" t="s">
        <v>616</v>
      </c>
      <c r="D190" s="89" t="s">
        <v>617</v>
      </c>
      <c r="E190" s="214"/>
      <c r="F190" s="255">
        <v>0</v>
      </c>
      <c r="G190" s="90">
        <v>0</v>
      </c>
      <c r="H190" s="90">
        <v>0</v>
      </c>
      <c r="I190" s="90">
        <v>0</v>
      </c>
      <c r="J190" s="91">
        <v>0</v>
      </c>
      <c r="K190" s="90">
        <v>0</v>
      </c>
      <c r="L190" s="90">
        <v>0</v>
      </c>
      <c r="M190" s="90">
        <v>0</v>
      </c>
      <c r="N190" s="91">
        <v>0</v>
      </c>
      <c r="O190" s="91">
        <v>0</v>
      </c>
      <c r="P190" s="90">
        <v>0</v>
      </c>
      <c r="Q190" s="90">
        <v>0</v>
      </c>
    </row>
    <row r="191" spans="1:17" ht="14.85" hidden="1" customHeight="1" x14ac:dyDescent="0.3">
      <c r="A191" s="92" t="s">
        <v>23</v>
      </c>
      <c r="B191" s="783" t="s">
        <v>29</v>
      </c>
      <c r="C191" s="784" t="s">
        <v>616</v>
      </c>
      <c r="D191" s="93" t="s">
        <v>618</v>
      </c>
      <c r="E191" s="216"/>
      <c r="F191" s="255">
        <v>0</v>
      </c>
      <c r="G191" s="90">
        <v>0</v>
      </c>
      <c r="H191" s="90">
        <v>0</v>
      </c>
      <c r="I191" s="90">
        <v>0</v>
      </c>
      <c r="J191" s="91">
        <v>0</v>
      </c>
      <c r="K191" s="90">
        <v>0</v>
      </c>
      <c r="L191" s="90">
        <v>0</v>
      </c>
      <c r="M191" s="90">
        <v>0</v>
      </c>
      <c r="N191" s="91">
        <v>0</v>
      </c>
      <c r="O191" s="91">
        <v>0</v>
      </c>
      <c r="P191" s="90">
        <v>0</v>
      </c>
      <c r="Q191" s="90">
        <v>0</v>
      </c>
    </row>
    <row r="192" spans="1:17" ht="14.85" hidden="1" customHeight="1" x14ac:dyDescent="0.3">
      <c r="A192" s="129" t="s">
        <v>23</v>
      </c>
      <c r="B192" s="791" t="s">
        <v>59</v>
      </c>
      <c r="C192" s="794" t="s">
        <v>616</v>
      </c>
      <c r="D192" s="149" t="s">
        <v>619</v>
      </c>
      <c r="E192" s="217"/>
      <c r="F192" s="255">
        <v>0</v>
      </c>
      <c r="G192" s="90">
        <v>0</v>
      </c>
      <c r="H192" s="90">
        <v>0</v>
      </c>
      <c r="I192" s="90">
        <v>0</v>
      </c>
      <c r="J192" s="91">
        <v>0</v>
      </c>
      <c r="K192" s="90">
        <v>0</v>
      </c>
      <c r="L192" s="90">
        <v>0</v>
      </c>
      <c r="M192" s="90">
        <v>0</v>
      </c>
      <c r="N192" s="91">
        <v>0</v>
      </c>
      <c r="O192" s="91">
        <v>0</v>
      </c>
      <c r="P192" s="90">
        <v>0</v>
      </c>
      <c r="Q192" s="90">
        <v>0</v>
      </c>
    </row>
    <row r="193" spans="1:18" ht="14.85" hidden="1" customHeight="1" x14ac:dyDescent="0.3">
      <c r="A193" s="88" t="s">
        <v>23</v>
      </c>
      <c r="B193" s="787" t="s">
        <v>24</v>
      </c>
      <c r="C193" s="785" t="s">
        <v>620</v>
      </c>
      <c r="D193" s="89" t="s">
        <v>621</v>
      </c>
      <c r="E193" s="270"/>
      <c r="F193" s="255">
        <v>0</v>
      </c>
      <c r="G193" s="90">
        <v>0</v>
      </c>
      <c r="H193" s="90">
        <v>0</v>
      </c>
      <c r="I193" s="90">
        <v>0</v>
      </c>
      <c r="J193" s="91">
        <v>0</v>
      </c>
      <c r="K193" s="90">
        <v>0</v>
      </c>
      <c r="L193" s="90">
        <v>0</v>
      </c>
      <c r="M193" s="90">
        <v>0</v>
      </c>
      <c r="N193" s="91">
        <v>0</v>
      </c>
      <c r="O193" s="91">
        <v>0</v>
      </c>
      <c r="P193" s="90">
        <v>0</v>
      </c>
      <c r="Q193" s="90">
        <v>0</v>
      </c>
    </row>
    <row r="194" spans="1:18" ht="14.85" hidden="1" customHeight="1" x14ac:dyDescent="0.3">
      <c r="A194" s="92" t="s">
        <v>23</v>
      </c>
      <c r="B194" s="783" t="s">
        <v>29</v>
      </c>
      <c r="C194" s="784" t="s">
        <v>620</v>
      </c>
      <c r="D194" s="93" t="s">
        <v>622</v>
      </c>
      <c r="E194" s="227"/>
      <c r="F194" s="255">
        <v>0</v>
      </c>
      <c r="G194" s="90">
        <v>0</v>
      </c>
      <c r="H194" s="90">
        <v>0</v>
      </c>
      <c r="I194" s="90">
        <v>0</v>
      </c>
      <c r="J194" s="91">
        <v>0</v>
      </c>
      <c r="K194" s="90">
        <v>0</v>
      </c>
      <c r="L194" s="90">
        <v>0</v>
      </c>
      <c r="M194" s="90">
        <v>0</v>
      </c>
      <c r="N194" s="91">
        <v>0</v>
      </c>
      <c r="O194" s="91">
        <v>0</v>
      </c>
      <c r="P194" s="90">
        <v>0</v>
      </c>
      <c r="Q194" s="90">
        <v>0</v>
      </c>
    </row>
    <row r="195" spans="1:18" ht="14.85" hidden="1" customHeight="1" x14ac:dyDescent="0.3">
      <c r="A195" s="129" t="s">
        <v>23</v>
      </c>
      <c r="B195" s="791" t="s">
        <v>59</v>
      </c>
      <c r="C195" s="794" t="s">
        <v>620</v>
      </c>
      <c r="D195" s="149" t="s">
        <v>623</v>
      </c>
      <c r="E195" s="230"/>
      <c r="F195" s="255">
        <v>0</v>
      </c>
      <c r="G195" s="90">
        <v>0</v>
      </c>
      <c r="H195" s="90">
        <v>0</v>
      </c>
      <c r="I195" s="90">
        <v>0</v>
      </c>
      <c r="J195" s="91">
        <v>0</v>
      </c>
      <c r="K195" s="90">
        <v>0</v>
      </c>
      <c r="L195" s="90">
        <v>0</v>
      </c>
      <c r="M195" s="90">
        <v>0</v>
      </c>
      <c r="N195" s="91">
        <v>0</v>
      </c>
      <c r="O195" s="91">
        <v>0</v>
      </c>
      <c r="P195" s="90">
        <v>0</v>
      </c>
      <c r="Q195" s="90">
        <v>0</v>
      </c>
    </row>
    <row r="196" spans="1:18" ht="16.649999999999999" customHeight="1" x14ac:dyDescent="0.3">
      <c r="A196" s="88" t="s">
        <v>23</v>
      </c>
      <c r="B196" s="787" t="s">
        <v>24</v>
      </c>
      <c r="C196" s="785" t="s">
        <v>37</v>
      </c>
      <c r="D196" s="89" t="s">
        <v>38</v>
      </c>
      <c r="E196" s="214"/>
      <c r="F196" s="90">
        <v>18930000</v>
      </c>
      <c r="G196" s="90">
        <v>18521011.449999999</v>
      </c>
      <c r="H196" s="90">
        <v>35133.629999999997</v>
      </c>
      <c r="I196" s="90">
        <v>18556145.079999998</v>
      </c>
      <c r="J196" s="91">
        <v>373854.92000000179</v>
      </c>
      <c r="K196" s="90">
        <v>22177.29</v>
      </c>
      <c r="L196" s="90">
        <v>1149.81</v>
      </c>
      <c r="M196" s="90">
        <v>21027.48</v>
      </c>
      <c r="N196" s="91">
        <v>-21027.48</v>
      </c>
      <c r="O196" s="91">
        <v>0</v>
      </c>
      <c r="P196" s="90">
        <v>18522161.259999998</v>
      </c>
      <c r="Q196" s="90">
        <v>35133.630000000005</v>
      </c>
    </row>
    <row r="197" spans="1:18" ht="14.85" customHeight="1" x14ac:dyDescent="0.3">
      <c r="A197" s="92" t="s">
        <v>23</v>
      </c>
      <c r="B197" s="788" t="s">
        <v>29</v>
      </c>
      <c r="C197" s="784" t="s">
        <v>39</v>
      </c>
      <c r="D197" s="93" t="s">
        <v>40</v>
      </c>
      <c r="E197" s="216"/>
      <c r="F197" s="99">
        <v>18930000</v>
      </c>
      <c r="G197" s="99">
        <v>18521011.449999999</v>
      </c>
      <c r="H197" s="99">
        <v>35133.629999999997</v>
      </c>
      <c r="I197" s="99">
        <v>18556145.079999998</v>
      </c>
      <c r="J197" s="100">
        <v>373854.92000000179</v>
      </c>
      <c r="K197" s="99">
        <v>22177.29</v>
      </c>
      <c r="L197" s="99">
        <v>1149.81</v>
      </c>
      <c r="M197" s="99">
        <v>21027.48</v>
      </c>
      <c r="N197" s="100">
        <v>-21027.48</v>
      </c>
      <c r="O197" s="100">
        <v>0</v>
      </c>
      <c r="P197" s="99">
        <v>18522161.259999998</v>
      </c>
      <c r="Q197" s="99">
        <v>35133.630000000005</v>
      </c>
      <c r="R197" s="135"/>
    </row>
    <row r="198" spans="1:18" ht="14.85" customHeight="1" x14ac:dyDescent="0.3">
      <c r="A198" s="129" t="s">
        <v>23</v>
      </c>
      <c r="B198" s="800" t="s">
        <v>59</v>
      </c>
      <c r="C198" s="792" t="s">
        <v>100</v>
      </c>
      <c r="D198" s="149" t="s">
        <v>101</v>
      </c>
      <c r="E198" s="217"/>
      <c r="F198" s="156">
        <v>3010000</v>
      </c>
      <c r="G198" s="156">
        <v>2069173.46</v>
      </c>
      <c r="H198" s="156">
        <v>4673.6099999999997</v>
      </c>
      <c r="I198" s="156">
        <v>2073847.0699999998</v>
      </c>
      <c r="J198" s="161">
        <v>936152.93000000017</v>
      </c>
      <c r="K198" s="156">
        <v>2798.47</v>
      </c>
      <c r="L198" s="156">
        <v>1149.81</v>
      </c>
      <c r="M198" s="156">
        <v>1648.6599999999999</v>
      </c>
      <c r="N198" s="161">
        <v>-1648.6599999999999</v>
      </c>
      <c r="O198" s="161">
        <v>0</v>
      </c>
      <c r="P198" s="156">
        <v>2070323.27</v>
      </c>
      <c r="Q198" s="156">
        <v>4673.6099999999997</v>
      </c>
    </row>
    <row r="199" spans="1:18" ht="14.85" customHeight="1" x14ac:dyDescent="0.3">
      <c r="A199" s="152" t="s">
        <v>23</v>
      </c>
      <c r="B199" s="801" t="s">
        <v>90</v>
      </c>
      <c r="C199" s="798" t="s">
        <v>102</v>
      </c>
      <c r="D199" s="153" t="s">
        <v>103</v>
      </c>
      <c r="E199" s="251"/>
      <c r="F199" s="154">
        <v>2500000</v>
      </c>
      <c r="G199" s="154">
        <v>1927022.4</v>
      </c>
      <c r="H199" s="154">
        <v>0</v>
      </c>
      <c r="I199" s="154">
        <v>1927022.4</v>
      </c>
      <c r="J199" s="155">
        <v>572977.60000000009</v>
      </c>
      <c r="K199" s="154">
        <v>0</v>
      </c>
      <c r="L199" s="154">
        <v>0</v>
      </c>
      <c r="M199" s="154">
        <v>0</v>
      </c>
      <c r="N199" s="154">
        <v>0</v>
      </c>
      <c r="O199" s="154">
        <v>0</v>
      </c>
      <c r="P199" s="154">
        <v>1927022.4</v>
      </c>
      <c r="Q199" s="154">
        <v>0</v>
      </c>
    </row>
    <row r="200" spans="1:18" ht="14.85" customHeight="1" x14ac:dyDescent="0.3">
      <c r="A200" s="234" t="s">
        <v>23</v>
      </c>
      <c r="B200" s="811" t="s">
        <v>295</v>
      </c>
      <c r="C200" s="812" t="s">
        <v>624</v>
      </c>
      <c r="D200" s="235" t="s">
        <v>625</v>
      </c>
      <c r="E200" s="271" t="s">
        <v>626</v>
      </c>
      <c r="F200" s="238">
        <v>2500000</v>
      </c>
      <c r="G200" s="238">
        <v>1927022.4</v>
      </c>
      <c r="H200" s="238">
        <v>0</v>
      </c>
      <c r="I200" s="238">
        <v>1927022.4</v>
      </c>
      <c r="J200" s="224">
        <v>572977.60000000009</v>
      </c>
      <c r="K200" s="224">
        <v>0</v>
      </c>
      <c r="L200" s="224">
        <v>0</v>
      </c>
      <c r="M200" s="224">
        <v>0</v>
      </c>
      <c r="N200" s="224">
        <v>0</v>
      </c>
      <c r="O200" s="224">
        <v>0</v>
      </c>
      <c r="P200" s="224">
        <v>1927022.4</v>
      </c>
      <c r="Q200" s="224">
        <v>0</v>
      </c>
    </row>
    <row r="201" spans="1:18" ht="14.85" customHeight="1" x14ac:dyDescent="0.3">
      <c r="A201" s="152" t="s">
        <v>23</v>
      </c>
      <c r="B201" s="801" t="s">
        <v>90</v>
      </c>
      <c r="C201" s="798" t="s">
        <v>104</v>
      </c>
      <c r="D201" s="153" t="s">
        <v>105</v>
      </c>
      <c r="E201" s="222"/>
      <c r="F201" s="154">
        <v>510000</v>
      </c>
      <c r="G201" s="154">
        <v>142151.06</v>
      </c>
      <c r="H201" s="154">
        <v>4673.6099999999997</v>
      </c>
      <c r="I201" s="154">
        <v>146824.66999999998</v>
      </c>
      <c r="J201" s="155">
        <v>363175.33</v>
      </c>
      <c r="K201" s="154">
        <v>2798.47</v>
      </c>
      <c r="L201" s="154">
        <v>1149.81</v>
      </c>
      <c r="M201" s="154">
        <v>1648.6599999999999</v>
      </c>
      <c r="N201" s="155">
        <v>-1648.6599999999999</v>
      </c>
      <c r="O201" s="155">
        <v>0</v>
      </c>
      <c r="P201" s="154">
        <v>143300.87</v>
      </c>
      <c r="Q201" s="154">
        <v>4673.6099999999997</v>
      </c>
    </row>
    <row r="202" spans="1:18" ht="14.85" customHeight="1" x14ac:dyDescent="0.3">
      <c r="A202" s="234" t="s">
        <v>23</v>
      </c>
      <c r="B202" s="811" t="s">
        <v>295</v>
      </c>
      <c r="C202" s="812" t="s">
        <v>104</v>
      </c>
      <c r="D202" s="235" t="s">
        <v>627</v>
      </c>
      <c r="E202" s="271" t="s">
        <v>628</v>
      </c>
      <c r="F202" s="224">
        <v>510000</v>
      </c>
      <c r="G202" s="224">
        <v>142151.06</v>
      </c>
      <c r="H202" s="224">
        <v>4673.6099999999997</v>
      </c>
      <c r="I202" s="224">
        <v>146824.66999999998</v>
      </c>
      <c r="J202" s="224">
        <v>363175.33</v>
      </c>
      <c r="K202" s="224">
        <v>2798.47</v>
      </c>
      <c r="L202" s="224">
        <v>1149.81</v>
      </c>
      <c r="M202" s="224">
        <v>1648.6599999999999</v>
      </c>
      <c r="N202" s="224">
        <v>-1648.6599999999999</v>
      </c>
      <c r="O202" s="224">
        <v>0</v>
      </c>
      <c r="P202" s="224">
        <v>143300.87</v>
      </c>
      <c r="Q202" s="224">
        <v>4673.6099999999997</v>
      </c>
    </row>
    <row r="203" spans="1:18" ht="14.85" customHeight="1" x14ac:dyDescent="0.3">
      <c r="A203" s="129" t="s">
        <v>23</v>
      </c>
      <c r="B203" s="800" t="s">
        <v>59</v>
      </c>
      <c r="C203" s="792" t="s">
        <v>106</v>
      </c>
      <c r="D203" s="149" t="s">
        <v>107</v>
      </c>
      <c r="E203" s="217"/>
      <c r="F203" s="156">
        <v>15450000</v>
      </c>
      <c r="G203" s="156">
        <v>15736365.99</v>
      </c>
      <c r="H203" s="156">
        <v>30460.02</v>
      </c>
      <c r="I203" s="156">
        <v>15766826.01</v>
      </c>
      <c r="J203" s="161">
        <v>-316826.00999999978</v>
      </c>
      <c r="K203" s="156">
        <v>19378.82</v>
      </c>
      <c r="L203" s="156">
        <v>0</v>
      </c>
      <c r="M203" s="156">
        <v>19378.82</v>
      </c>
      <c r="N203" s="161">
        <v>-19378.82</v>
      </c>
      <c r="O203" s="161">
        <v>0</v>
      </c>
      <c r="P203" s="156">
        <v>15736365.99</v>
      </c>
      <c r="Q203" s="156">
        <v>30460.019999999997</v>
      </c>
    </row>
    <row r="204" spans="1:18" ht="14.85" customHeight="1" x14ac:dyDescent="0.3">
      <c r="A204" s="152" t="s">
        <v>23</v>
      </c>
      <c r="B204" s="801" t="s">
        <v>90</v>
      </c>
      <c r="C204" s="798" t="s">
        <v>108</v>
      </c>
      <c r="D204" s="153" t="s">
        <v>109</v>
      </c>
      <c r="E204" s="222"/>
      <c r="F204" s="154">
        <v>11300000</v>
      </c>
      <c r="G204" s="154">
        <v>12174822.550000001</v>
      </c>
      <c r="H204" s="154">
        <v>30460.02</v>
      </c>
      <c r="I204" s="154">
        <v>12205282.57</v>
      </c>
      <c r="J204" s="155">
        <v>-905282.5700000003</v>
      </c>
      <c r="K204" s="154">
        <v>19378.82</v>
      </c>
      <c r="L204" s="154">
        <v>0</v>
      </c>
      <c r="M204" s="154">
        <v>19378.82</v>
      </c>
      <c r="N204" s="155">
        <v>-19378.82</v>
      </c>
      <c r="O204" s="155">
        <v>0</v>
      </c>
      <c r="P204" s="154">
        <v>12174822.550000001</v>
      </c>
      <c r="Q204" s="154">
        <v>30460.019999999997</v>
      </c>
    </row>
    <row r="205" spans="1:18" ht="14.85" customHeight="1" x14ac:dyDescent="0.3">
      <c r="A205" s="234" t="s">
        <v>23</v>
      </c>
      <c r="B205" s="811" t="s">
        <v>295</v>
      </c>
      <c r="C205" s="812" t="s">
        <v>108</v>
      </c>
      <c r="D205" s="235" t="s">
        <v>629</v>
      </c>
      <c r="E205" s="271" t="s">
        <v>630</v>
      </c>
      <c r="F205" s="224">
        <v>11300000</v>
      </c>
      <c r="G205" s="224">
        <v>12174822.550000001</v>
      </c>
      <c r="H205" s="224">
        <v>30460.02</v>
      </c>
      <c r="I205" s="224">
        <v>12205282.57</v>
      </c>
      <c r="J205" s="224">
        <v>-905282.5700000003</v>
      </c>
      <c r="K205" s="224">
        <v>19378.82</v>
      </c>
      <c r="L205" s="224">
        <v>0</v>
      </c>
      <c r="M205" s="224">
        <v>19378.82</v>
      </c>
      <c r="N205" s="224">
        <v>-19378.82</v>
      </c>
      <c r="O205" s="224">
        <v>0</v>
      </c>
      <c r="P205" s="224">
        <v>12174822.550000001</v>
      </c>
      <c r="Q205" s="224">
        <v>30460.019999999997</v>
      </c>
    </row>
    <row r="206" spans="1:18" ht="14.85" customHeight="1" x14ac:dyDescent="0.3">
      <c r="A206" s="152" t="s">
        <v>23</v>
      </c>
      <c r="B206" s="801" t="s">
        <v>90</v>
      </c>
      <c r="C206" s="798" t="s">
        <v>110</v>
      </c>
      <c r="D206" s="153" t="s">
        <v>111</v>
      </c>
      <c r="E206" s="222"/>
      <c r="F206" s="154">
        <v>3650000</v>
      </c>
      <c r="G206" s="154">
        <v>3076575.41</v>
      </c>
      <c r="H206" s="154">
        <v>0</v>
      </c>
      <c r="I206" s="154">
        <v>3076575.41</v>
      </c>
      <c r="J206" s="155">
        <v>573424.58999999985</v>
      </c>
      <c r="K206" s="154">
        <v>0</v>
      </c>
      <c r="L206" s="154">
        <v>0</v>
      </c>
      <c r="M206" s="154">
        <v>0</v>
      </c>
      <c r="N206" s="155">
        <v>0</v>
      </c>
      <c r="O206" s="155">
        <v>0</v>
      </c>
      <c r="P206" s="154">
        <v>3076575.41</v>
      </c>
      <c r="Q206" s="154">
        <v>0</v>
      </c>
    </row>
    <row r="207" spans="1:18" ht="14.85" customHeight="1" x14ac:dyDescent="0.3">
      <c r="A207" s="234" t="s">
        <v>23</v>
      </c>
      <c r="B207" s="811" t="s">
        <v>295</v>
      </c>
      <c r="C207" s="812" t="s">
        <v>110</v>
      </c>
      <c r="D207" s="235" t="s">
        <v>631</v>
      </c>
      <c r="E207" s="271" t="s">
        <v>632</v>
      </c>
      <c r="F207" s="224">
        <v>3650000</v>
      </c>
      <c r="G207" s="224">
        <v>3076575.41</v>
      </c>
      <c r="H207" s="224">
        <v>0</v>
      </c>
      <c r="I207" s="224">
        <v>3076575.41</v>
      </c>
      <c r="J207" s="224">
        <v>573424.58999999985</v>
      </c>
      <c r="K207" s="224">
        <v>0</v>
      </c>
      <c r="L207" s="224">
        <v>0</v>
      </c>
      <c r="M207" s="224">
        <v>0</v>
      </c>
      <c r="N207" s="224">
        <v>0</v>
      </c>
      <c r="O207" s="224">
        <v>0</v>
      </c>
      <c r="P207" s="224">
        <v>3076575.41</v>
      </c>
      <c r="Q207" s="224">
        <v>0</v>
      </c>
    </row>
    <row r="208" spans="1:18" ht="14.85" customHeight="1" x14ac:dyDescent="0.3">
      <c r="A208" s="152" t="s">
        <v>23</v>
      </c>
      <c r="B208" s="801" t="s">
        <v>90</v>
      </c>
      <c r="C208" s="798" t="s">
        <v>112</v>
      </c>
      <c r="D208" s="153" t="s">
        <v>113</v>
      </c>
      <c r="E208" s="222"/>
      <c r="F208" s="154">
        <v>500000</v>
      </c>
      <c r="G208" s="154">
        <v>484968.03</v>
      </c>
      <c r="H208" s="154">
        <v>0</v>
      </c>
      <c r="I208" s="154">
        <v>484968.03</v>
      </c>
      <c r="J208" s="155">
        <v>15031.969999999972</v>
      </c>
      <c r="K208" s="154">
        <v>0</v>
      </c>
      <c r="L208" s="154">
        <v>0</v>
      </c>
      <c r="M208" s="154">
        <v>0</v>
      </c>
      <c r="N208" s="155">
        <v>0</v>
      </c>
      <c r="O208" s="155">
        <v>0</v>
      </c>
      <c r="P208" s="154">
        <v>484968.03</v>
      </c>
      <c r="Q208" s="154">
        <v>0</v>
      </c>
    </row>
    <row r="209" spans="1:17" ht="14.85" customHeight="1" x14ac:dyDescent="0.3">
      <c r="A209" s="234" t="s">
        <v>23</v>
      </c>
      <c r="B209" s="811" t="s">
        <v>295</v>
      </c>
      <c r="C209" s="812" t="s">
        <v>112</v>
      </c>
      <c r="D209" s="235" t="s">
        <v>633</v>
      </c>
      <c r="E209" s="271" t="s">
        <v>634</v>
      </c>
      <c r="F209" s="224">
        <v>500000</v>
      </c>
      <c r="G209" s="224">
        <v>484968.03</v>
      </c>
      <c r="H209" s="224">
        <v>0</v>
      </c>
      <c r="I209" s="224">
        <v>484968.03</v>
      </c>
      <c r="J209" s="224">
        <v>15031.969999999972</v>
      </c>
      <c r="K209" s="224">
        <v>0</v>
      </c>
      <c r="L209" s="224">
        <v>0</v>
      </c>
      <c r="M209" s="224">
        <v>0</v>
      </c>
      <c r="N209" s="224">
        <v>0</v>
      </c>
      <c r="O209" s="224">
        <v>0</v>
      </c>
      <c r="P209" s="224">
        <v>484968.03</v>
      </c>
      <c r="Q209" s="224">
        <v>0</v>
      </c>
    </row>
    <row r="210" spans="1:17" ht="14.85" customHeight="1" x14ac:dyDescent="0.3">
      <c r="A210" s="129" t="s">
        <v>23</v>
      </c>
      <c r="B210" s="800" t="s">
        <v>59</v>
      </c>
      <c r="C210" s="792" t="s">
        <v>114</v>
      </c>
      <c r="D210" s="149" t="s">
        <v>115</v>
      </c>
      <c r="E210" s="217"/>
      <c r="F210" s="156">
        <v>180000</v>
      </c>
      <c r="G210" s="156">
        <v>68385</v>
      </c>
      <c r="H210" s="156">
        <v>0</v>
      </c>
      <c r="I210" s="156">
        <v>68385</v>
      </c>
      <c r="J210" s="161">
        <v>111615</v>
      </c>
      <c r="K210" s="156">
        <v>0</v>
      </c>
      <c r="L210" s="156">
        <v>0</v>
      </c>
      <c r="M210" s="156">
        <v>0</v>
      </c>
      <c r="N210" s="161">
        <v>0</v>
      </c>
      <c r="O210" s="161">
        <v>0</v>
      </c>
      <c r="P210" s="156">
        <v>68385</v>
      </c>
      <c r="Q210" s="156">
        <v>0</v>
      </c>
    </row>
    <row r="211" spans="1:17" ht="14.85" customHeight="1" x14ac:dyDescent="0.3">
      <c r="A211" s="152" t="s">
        <v>23</v>
      </c>
      <c r="B211" s="801" t="s">
        <v>90</v>
      </c>
      <c r="C211" s="798" t="s">
        <v>116</v>
      </c>
      <c r="D211" s="153" t="s">
        <v>117</v>
      </c>
      <c r="E211" s="222"/>
      <c r="F211" s="154">
        <v>100000</v>
      </c>
      <c r="G211" s="154">
        <v>68385</v>
      </c>
      <c r="H211" s="154">
        <v>0</v>
      </c>
      <c r="I211" s="154">
        <v>68385</v>
      </c>
      <c r="J211" s="155">
        <v>31615</v>
      </c>
      <c r="K211" s="154">
        <v>0</v>
      </c>
      <c r="L211" s="154">
        <v>0</v>
      </c>
      <c r="M211" s="154">
        <v>0</v>
      </c>
      <c r="N211" s="155">
        <v>0</v>
      </c>
      <c r="O211" s="155">
        <v>0</v>
      </c>
      <c r="P211" s="154">
        <v>68385</v>
      </c>
      <c r="Q211" s="154">
        <v>0</v>
      </c>
    </row>
    <row r="212" spans="1:17" ht="14.85" customHeight="1" x14ac:dyDescent="0.3">
      <c r="A212" s="234" t="s">
        <v>23</v>
      </c>
      <c r="B212" s="811" t="s">
        <v>295</v>
      </c>
      <c r="C212" s="812" t="s">
        <v>116</v>
      </c>
      <c r="D212" s="235" t="s">
        <v>635</v>
      </c>
      <c r="E212" s="271" t="s">
        <v>636</v>
      </c>
      <c r="F212" s="224">
        <v>100000</v>
      </c>
      <c r="G212" s="224">
        <v>68385</v>
      </c>
      <c r="H212" s="224">
        <v>0</v>
      </c>
      <c r="I212" s="224">
        <v>68385</v>
      </c>
      <c r="J212" s="224">
        <v>31615</v>
      </c>
      <c r="K212" s="224">
        <v>0</v>
      </c>
      <c r="L212" s="224">
        <v>0</v>
      </c>
      <c r="M212" s="224">
        <v>0</v>
      </c>
      <c r="N212" s="224">
        <v>0</v>
      </c>
      <c r="O212" s="224">
        <v>0</v>
      </c>
      <c r="P212" s="224">
        <v>68385</v>
      </c>
      <c r="Q212" s="224">
        <v>0</v>
      </c>
    </row>
    <row r="213" spans="1:17" ht="14.85" customHeight="1" x14ac:dyDescent="0.3">
      <c r="A213" s="152" t="s">
        <v>23</v>
      </c>
      <c r="B213" s="801" t="s">
        <v>90</v>
      </c>
      <c r="C213" s="798" t="s">
        <v>118</v>
      </c>
      <c r="D213" s="153" t="s">
        <v>119</v>
      </c>
      <c r="E213" s="222"/>
      <c r="F213" s="154">
        <v>80000</v>
      </c>
      <c r="G213" s="154">
        <v>0</v>
      </c>
      <c r="H213" s="154">
        <v>0</v>
      </c>
      <c r="I213" s="154">
        <v>0</v>
      </c>
      <c r="J213" s="155">
        <v>80000</v>
      </c>
      <c r="K213" s="154">
        <v>0</v>
      </c>
      <c r="L213" s="154">
        <v>0</v>
      </c>
      <c r="M213" s="154">
        <v>0</v>
      </c>
      <c r="N213" s="155">
        <v>0</v>
      </c>
      <c r="O213" s="155">
        <v>0</v>
      </c>
      <c r="P213" s="154">
        <v>0</v>
      </c>
      <c r="Q213" s="154">
        <v>0</v>
      </c>
    </row>
    <row r="214" spans="1:17" ht="14.85" customHeight="1" x14ac:dyDescent="0.3">
      <c r="A214" s="234" t="s">
        <v>23</v>
      </c>
      <c r="B214" s="811" t="s">
        <v>295</v>
      </c>
      <c r="C214" s="812" t="s">
        <v>118</v>
      </c>
      <c r="D214" s="235" t="s">
        <v>637</v>
      </c>
      <c r="E214" s="271" t="s">
        <v>638</v>
      </c>
      <c r="F214" s="224">
        <v>80000</v>
      </c>
      <c r="G214" s="224">
        <v>0</v>
      </c>
      <c r="H214" s="224">
        <v>0</v>
      </c>
      <c r="I214" s="224">
        <v>0</v>
      </c>
      <c r="J214" s="224">
        <v>80000</v>
      </c>
      <c r="K214" s="224">
        <v>0</v>
      </c>
      <c r="L214" s="224">
        <v>0</v>
      </c>
      <c r="M214" s="224">
        <v>0</v>
      </c>
      <c r="N214" s="224">
        <v>0</v>
      </c>
      <c r="O214" s="224">
        <v>0</v>
      </c>
      <c r="P214" s="224">
        <v>0</v>
      </c>
      <c r="Q214" s="224">
        <v>0</v>
      </c>
    </row>
    <row r="215" spans="1:17" ht="14.85" customHeight="1" x14ac:dyDescent="0.3">
      <c r="A215" s="152" t="s">
        <v>23</v>
      </c>
      <c r="B215" s="801" t="s">
        <v>90</v>
      </c>
      <c r="C215" s="798" t="s">
        <v>120</v>
      </c>
      <c r="D215" s="153" t="s">
        <v>121</v>
      </c>
      <c r="E215" s="222"/>
      <c r="F215" s="162">
        <v>0</v>
      </c>
      <c r="G215" s="154">
        <v>0</v>
      </c>
      <c r="H215" s="154">
        <v>0</v>
      </c>
      <c r="I215" s="154">
        <v>0</v>
      </c>
      <c r="J215" s="155">
        <v>0</v>
      </c>
      <c r="K215" s="154">
        <v>0</v>
      </c>
      <c r="L215" s="154">
        <v>0</v>
      </c>
      <c r="M215" s="154">
        <v>0</v>
      </c>
      <c r="N215" s="155">
        <v>0</v>
      </c>
      <c r="O215" s="155">
        <v>0</v>
      </c>
      <c r="P215" s="154">
        <v>0</v>
      </c>
      <c r="Q215" s="154">
        <v>0</v>
      </c>
    </row>
    <row r="216" spans="1:17" ht="14.85" customHeight="1" x14ac:dyDescent="0.3">
      <c r="A216" s="234" t="s">
        <v>23</v>
      </c>
      <c r="B216" s="811" t="s">
        <v>295</v>
      </c>
      <c r="C216" s="812" t="s">
        <v>120</v>
      </c>
      <c r="D216" s="235" t="s">
        <v>639</v>
      </c>
      <c r="E216" s="271" t="s">
        <v>640</v>
      </c>
      <c r="F216" s="224">
        <v>0</v>
      </c>
      <c r="G216" s="224">
        <v>0</v>
      </c>
      <c r="H216" s="224">
        <v>0</v>
      </c>
      <c r="I216" s="224">
        <v>0</v>
      </c>
      <c r="J216" s="224">
        <v>0</v>
      </c>
      <c r="K216" s="224">
        <v>0</v>
      </c>
      <c r="L216" s="224">
        <v>0</v>
      </c>
      <c r="M216" s="224">
        <v>0</v>
      </c>
      <c r="N216" s="224">
        <v>0</v>
      </c>
      <c r="O216" s="224">
        <v>0</v>
      </c>
      <c r="P216" s="224">
        <v>0</v>
      </c>
      <c r="Q216" s="224">
        <v>0</v>
      </c>
    </row>
    <row r="217" spans="1:17" ht="14.85" customHeight="1" x14ac:dyDescent="0.3">
      <c r="A217" s="129" t="s">
        <v>23</v>
      </c>
      <c r="B217" s="800" t="s">
        <v>59</v>
      </c>
      <c r="C217" s="792" t="s">
        <v>122</v>
      </c>
      <c r="D217" s="149" t="s">
        <v>123</v>
      </c>
      <c r="E217" s="217"/>
      <c r="F217" s="156">
        <v>290000</v>
      </c>
      <c r="G217" s="156">
        <v>647087</v>
      </c>
      <c r="H217" s="156">
        <v>0</v>
      </c>
      <c r="I217" s="156">
        <v>647087</v>
      </c>
      <c r="J217" s="161">
        <v>-357087</v>
      </c>
      <c r="K217" s="156">
        <v>0</v>
      </c>
      <c r="L217" s="156">
        <v>0</v>
      </c>
      <c r="M217" s="156">
        <v>0</v>
      </c>
      <c r="N217" s="161">
        <v>0</v>
      </c>
      <c r="O217" s="161">
        <v>0</v>
      </c>
      <c r="P217" s="156">
        <v>647087</v>
      </c>
      <c r="Q217" s="156">
        <v>0</v>
      </c>
    </row>
    <row r="218" spans="1:17" ht="14.85" customHeight="1" x14ac:dyDescent="0.3">
      <c r="A218" s="152" t="s">
        <v>23</v>
      </c>
      <c r="B218" s="801" t="s">
        <v>90</v>
      </c>
      <c r="C218" s="798" t="s">
        <v>124</v>
      </c>
      <c r="D218" s="153" t="s">
        <v>125</v>
      </c>
      <c r="E218" s="222"/>
      <c r="F218" s="154">
        <v>20000</v>
      </c>
      <c r="G218" s="154">
        <v>18796.990000000002</v>
      </c>
      <c r="H218" s="154">
        <v>0</v>
      </c>
      <c r="I218" s="154">
        <v>18796.990000000002</v>
      </c>
      <c r="J218" s="155">
        <v>1203.0099999999984</v>
      </c>
      <c r="K218" s="154">
        <v>0</v>
      </c>
      <c r="L218" s="154">
        <v>0</v>
      </c>
      <c r="M218" s="154">
        <v>0</v>
      </c>
      <c r="N218" s="155">
        <v>0</v>
      </c>
      <c r="O218" s="155">
        <v>0</v>
      </c>
      <c r="P218" s="154">
        <v>18796.990000000002</v>
      </c>
      <c r="Q218" s="154">
        <v>0</v>
      </c>
    </row>
    <row r="219" spans="1:17" ht="14.85" customHeight="1" x14ac:dyDescent="0.3">
      <c r="A219" s="234" t="s">
        <v>23</v>
      </c>
      <c r="B219" s="811" t="s">
        <v>295</v>
      </c>
      <c r="C219" s="812" t="s">
        <v>124</v>
      </c>
      <c r="D219" s="235" t="s">
        <v>641</v>
      </c>
      <c r="E219" s="271" t="s">
        <v>642</v>
      </c>
      <c r="F219" s="224">
        <v>20000</v>
      </c>
      <c r="G219" s="224">
        <v>18796.990000000002</v>
      </c>
      <c r="H219" s="224">
        <v>0</v>
      </c>
      <c r="I219" s="224">
        <v>18796.990000000002</v>
      </c>
      <c r="J219" s="224">
        <v>1203.0099999999984</v>
      </c>
      <c r="K219" s="224">
        <v>0</v>
      </c>
      <c r="L219" s="224">
        <v>0</v>
      </c>
      <c r="M219" s="224">
        <v>0</v>
      </c>
      <c r="N219" s="224">
        <v>0</v>
      </c>
      <c r="O219" s="224">
        <v>0</v>
      </c>
      <c r="P219" s="224">
        <v>18796.990000000002</v>
      </c>
      <c r="Q219" s="224">
        <v>0</v>
      </c>
    </row>
    <row r="220" spans="1:17" ht="14.85" customHeight="1" x14ac:dyDescent="0.3">
      <c r="A220" s="152" t="s">
        <v>23</v>
      </c>
      <c r="B220" s="801" t="s">
        <v>90</v>
      </c>
      <c r="C220" s="798" t="s">
        <v>126</v>
      </c>
      <c r="D220" s="153" t="s">
        <v>127</v>
      </c>
      <c r="E220" s="222"/>
      <c r="F220" s="154">
        <v>60000</v>
      </c>
      <c r="G220" s="154">
        <v>0</v>
      </c>
      <c r="H220" s="154">
        <v>0</v>
      </c>
      <c r="I220" s="154">
        <v>0</v>
      </c>
      <c r="J220" s="155">
        <v>60000</v>
      </c>
      <c r="K220" s="154">
        <v>0</v>
      </c>
      <c r="L220" s="154">
        <v>0</v>
      </c>
      <c r="M220" s="154">
        <v>0</v>
      </c>
      <c r="N220" s="155">
        <v>0</v>
      </c>
      <c r="O220" s="155">
        <v>0</v>
      </c>
      <c r="P220" s="154">
        <v>0</v>
      </c>
      <c r="Q220" s="154">
        <v>0</v>
      </c>
    </row>
    <row r="221" spans="1:17" ht="14.85" customHeight="1" x14ac:dyDescent="0.3">
      <c r="A221" s="234" t="s">
        <v>23</v>
      </c>
      <c r="B221" s="811" t="s">
        <v>295</v>
      </c>
      <c r="C221" s="812" t="s">
        <v>126</v>
      </c>
      <c r="D221" s="235" t="s">
        <v>643</v>
      </c>
      <c r="E221" s="271" t="s">
        <v>644</v>
      </c>
      <c r="F221" s="224">
        <v>60000</v>
      </c>
      <c r="G221" s="224">
        <v>0</v>
      </c>
      <c r="H221" s="224">
        <v>0</v>
      </c>
      <c r="I221" s="224">
        <v>0</v>
      </c>
      <c r="J221" s="224">
        <v>60000</v>
      </c>
      <c r="K221" s="224">
        <v>0</v>
      </c>
      <c r="L221" s="224">
        <v>0</v>
      </c>
      <c r="M221" s="224">
        <v>0</v>
      </c>
      <c r="N221" s="224">
        <v>0</v>
      </c>
      <c r="O221" s="224">
        <v>0</v>
      </c>
      <c r="P221" s="224">
        <v>0</v>
      </c>
      <c r="Q221" s="224">
        <v>0</v>
      </c>
    </row>
    <row r="222" spans="1:17" ht="14.85" customHeight="1" x14ac:dyDescent="0.3">
      <c r="A222" s="152" t="s">
        <v>23</v>
      </c>
      <c r="B222" s="801" t="s">
        <v>90</v>
      </c>
      <c r="C222" s="798" t="s">
        <v>128</v>
      </c>
      <c r="D222" s="153" t="s">
        <v>129</v>
      </c>
      <c r="E222" s="222"/>
      <c r="F222" s="162">
        <v>210000</v>
      </c>
      <c r="G222" s="154">
        <v>628290.01</v>
      </c>
      <c r="H222" s="154">
        <v>0</v>
      </c>
      <c r="I222" s="154">
        <v>628290.01</v>
      </c>
      <c r="J222" s="155">
        <v>-418290.01</v>
      </c>
      <c r="K222" s="154">
        <v>0</v>
      </c>
      <c r="L222" s="154">
        <v>0</v>
      </c>
      <c r="M222" s="154">
        <v>0</v>
      </c>
      <c r="N222" s="155">
        <v>0</v>
      </c>
      <c r="O222" s="155">
        <v>0</v>
      </c>
      <c r="P222" s="154">
        <v>628290.01</v>
      </c>
      <c r="Q222" s="154">
        <v>0</v>
      </c>
    </row>
    <row r="223" spans="1:17" ht="14.85" customHeight="1" thickBot="1" x14ac:dyDescent="0.35">
      <c r="A223" s="234" t="s">
        <v>23</v>
      </c>
      <c r="B223" s="811" t="s">
        <v>295</v>
      </c>
      <c r="C223" s="812" t="s">
        <v>128</v>
      </c>
      <c r="D223" s="235" t="s">
        <v>645</v>
      </c>
      <c r="E223" s="271" t="s">
        <v>646</v>
      </c>
      <c r="F223" s="224">
        <v>210000</v>
      </c>
      <c r="G223" s="224">
        <v>628290.01</v>
      </c>
      <c r="H223" s="224">
        <v>0</v>
      </c>
      <c r="I223" s="224">
        <v>628290.01</v>
      </c>
      <c r="J223" s="224">
        <v>-418290.01</v>
      </c>
      <c r="K223" s="224">
        <v>0</v>
      </c>
      <c r="L223" s="224">
        <v>0</v>
      </c>
      <c r="M223" s="224">
        <v>0</v>
      </c>
      <c r="N223" s="224">
        <v>0</v>
      </c>
      <c r="O223" s="224">
        <v>0</v>
      </c>
      <c r="P223" s="224">
        <v>628290.01</v>
      </c>
      <c r="Q223" s="224">
        <v>0</v>
      </c>
    </row>
    <row r="224" spans="1:17" ht="14.85" hidden="1" customHeight="1" thickBot="1" x14ac:dyDescent="0.35">
      <c r="A224" s="92" t="s">
        <v>23</v>
      </c>
      <c r="B224" s="788" t="s">
        <v>29</v>
      </c>
      <c r="C224" s="784" t="s">
        <v>647</v>
      </c>
      <c r="D224" s="93" t="s">
        <v>648</v>
      </c>
      <c r="E224" s="216"/>
      <c r="F224" s="263">
        <v>0</v>
      </c>
      <c r="G224" s="99">
        <v>0</v>
      </c>
      <c r="H224" s="99">
        <v>0</v>
      </c>
      <c r="I224" s="99">
        <v>0</v>
      </c>
      <c r="J224" s="100">
        <v>0</v>
      </c>
      <c r="K224" s="99">
        <v>0</v>
      </c>
      <c r="L224" s="99">
        <v>0</v>
      </c>
      <c r="M224" s="99">
        <v>0</v>
      </c>
      <c r="N224" s="100">
        <v>0</v>
      </c>
      <c r="O224" s="100"/>
      <c r="P224" s="99">
        <v>0</v>
      </c>
      <c r="Q224" s="99">
        <v>0</v>
      </c>
    </row>
    <row r="225" spans="1:18" ht="14.85" hidden="1" customHeight="1" thickBot="1" x14ac:dyDescent="0.35">
      <c r="A225" s="129" t="s">
        <v>23</v>
      </c>
      <c r="B225" s="800" t="s">
        <v>59</v>
      </c>
      <c r="C225" s="794" t="s">
        <v>649</v>
      </c>
      <c r="D225" s="149" t="s">
        <v>650</v>
      </c>
      <c r="E225" s="217"/>
      <c r="F225" s="157"/>
      <c r="G225" s="156"/>
      <c r="H225" s="156"/>
      <c r="I225" s="156"/>
      <c r="J225" s="161">
        <v>0</v>
      </c>
      <c r="K225" s="156"/>
      <c r="L225" s="156"/>
      <c r="M225" s="156"/>
      <c r="N225" s="161"/>
      <c r="O225" s="161"/>
      <c r="P225" s="156">
        <v>0</v>
      </c>
      <c r="Q225" s="156">
        <v>0</v>
      </c>
    </row>
    <row r="226" spans="1:18" ht="14.85" hidden="1" customHeight="1" thickBot="1" x14ac:dyDescent="0.35">
      <c r="A226" s="129" t="s">
        <v>23</v>
      </c>
      <c r="B226" s="800" t="s">
        <v>59</v>
      </c>
      <c r="C226" s="794" t="s">
        <v>651</v>
      </c>
      <c r="D226" s="149" t="s">
        <v>652</v>
      </c>
      <c r="E226" s="217"/>
      <c r="F226" s="157"/>
      <c r="G226" s="156"/>
      <c r="H226" s="156"/>
      <c r="I226" s="156"/>
      <c r="J226" s="161">
        <v>0</v>
      </c>
      <c r="K226" s="156"/>
      <c r="L226" s="156"/>
      <c r="M226" s="156"/>
      <c r="N226" s="161"/>
      <c r="O226" s="161"/>
      <c r="P226" s="156">
        <v>0</v>
      </c>
      <c r="Q226" s="156">
        <v>0</v>
      </c>
    </row>
    <row r="227" spans="1:18" ht="14.85" hidden="1" customHeight="1" thickBot="1" x14ac:dyDescent="0.35">
      <c r="A227" s="129" t="s">
        <v>23</v>
      </c>
      <c r="B227" s="800" t="s">
        <v>59</v>
      </c>
      <c r="C227" s="792" t="s">
        <v>653</v>
      </c>
      <c r="D227" s="149" t="s">
        <v>654</v>
      </c>
      <c r="E227" s="217"/>
      <c r="F227" s="157"/>
      <c r="G227" s="156"/>
      <c r="H227" s="156"/>
      <c r="I227" s="156"/>
      <c r="J227" s="161">
        <v>0</v>
      </c>
      <c r="K227" s="156"/>
      <c r="L227" s="156"/>
      <c r="M227" s="156"/>
      <c r="N227" s="161"/>
      <c r="O227" s="161"/>
      <c r="P227" s="156">
        <v>0</v>
      </c>
      <c r="Q227" s="156">
        <v>0</v>
      </c>
    </row>
    <row r="228" spans="1:18" ht="14.85" hidden="1" customHeight="1" thickBot="1" x14ac:dyDescent="0.35">
      <c r="A228" s="129" t="s">
        <v>23</v>
      </c>
      <c r="B228" s="800" t="s">
        <v>59</v>
      </c>
      <c r="C228" s="792" t="s">
        <v>655</v>
      </c>
      <c r="D228" s="149" t="s">
        <v>656</v>
      </c>
      <c r="E228" s="217"/>
      <c r="F228" s="157">
        <v>0</v>
      </c>
      <c r="G228" s="156">
        <v>0</v>
      </c>
      <c r="H228" s="156">
        <v>0</v>
      </c>
      <c r="I228" s="156">
        <v>0</v>
      </c>
      <c r="J228" s="161">
        <v>0</v>
      </c>
      <c r="K228" s="156">
        <v>0</v>
      </c>
      <c r="L228" s="156">
        <v>0</v>
      </c>
      <c r="M228" s="156">
        <v>0</v>
      </c>
      <c r="N228" s="161">
        <v>0</v>
      </c>
      <c r="O228" s="161"/>
      <c r="P228" s="156">
        <v>0</v>
      </c>
      <c r="Q228" s="156">
        <v>0</v>
      </c>
    </row>
    <row r="229" spans="1:18" ht="14.85" hidden="1" customHeight="1" thickBot="1" x14ac:dyDescent="0.35">
      <c r="A229" s="152" t="s">
        <v>23</v>
      </c>
      <c r="B229" s="801" t="s">
        <v>90</v>
      </c>
      <c r="C229" s="798" t="s">
        <v>657</v>
      </c>
      <c r="D229" s="153" t="s">
        <v>658</v>
      </c>
      <c r="E229" s="222"/>
      <c r="F229" s="162">
        <v>0</v>
      </c>
      <c r="G229" s="154">
        <v>0</v>
      </c>
      <c r="H229" s="154">
        <v>0</v>
      </c>
      <c r="I229" s="154">
        <v>0</v>
      </c>
      <c r="J229" s="155">
        <v>0</v>
      </c>
      <c r="K229" s="154">
        <v>0</v>
      </c>
      <c r="L229" s="154">
        <v>0</v>
      </c>
      <c r="M229" s="154">
        <v>0</v>
      </c>
      <c r="N229" s="155">
        <v>0</v>
      </c>
      <c r="O229" s="155"/>
      <c r="P229" s="154">
        <v>0</v>
      </c>
      <c r="Q229" s="154">
        <v>0</v>
      </c>
    </row>
    <row r="230" spans="1:18" ht="14.85" hidden="1" customHeight="1" thickBot="1" x14ac:dyDescent="0.35">
      <c r="A230" s="234" t="s">
        <v>23</v>
      </c>
      <c r="B230" s="811" t="s">
        <v>295</v>
      </c>
      <c r="C230" s="812" t="s">
        <v>657</v>
      </c>
      <c r="D230" s="235" t="s">
        <v>659</v>
      </c>
      <c r="E230" s="222">
        <v>106</v>
      </c>
      <c r="F230" s="238">
        <v>0</v>
      </c>
      <c r="G230" s="224">
        <v>0</v>
      </c>
      <c r="H230" s="224">
        <v>0</v>
      </c>
      <c r="I230" s="224">
        <v>0</v>
      </c>
      <c r="J230" s="224">
        <v>0</v>
      </c>
      <c r="K230" s="224">
        <v>0</v>
      </c>
      <c r="L230" s="224">
        <v>0</v>
      </c>
      <c r="M230" s="224">
        <v>0</v>
      </c>
      <c r="N230" s="224">
        <v>0</v>
      </c>
      <c r="O230" s="224"/>
      <c r="P230" s="224">
        <v>0</v>
      </c>
      <c r="Q230" s="224">
        <v>0</v>
      </c>
    </row>
    <row r="231" spans="1:18" ht="14.85" hidden="1" customHeight="1" thickBot="1" x14ac:dyDescent="0.35">
      <c r="A231" s="152" t="s">
        <v>23</v>
      </c>
      <c r="B231" s="801" t="s">
        <v>90</v>
      </c>
      <c r="C231" s="798" t="s">
        <v>660</v>
      </c>
      <c r="D231" s="153" t="s">
        <v>661</v>
      </c>
      <c r="E231" s="222"/>
      <c r="F231" s="162">
        <v>0</v>
      </c>
      <c r="G231" s="154">
        <v>0</v>
      </c>
      <c r="H231" s="154">
        <v>0</v>
      </c>
      <c r="I231" s="154">
        <v>0</v>
      </c>
      <c r="J231" s="155">
        <v>0</v>
      </c>
      <c r="K231" s="154">
        <v>0</v>
      </c>
      <c r="L231" s="154">
        <v>0</v>
      </c>
      <c r="M231" s="154">
        <v>0</v>
      </c>
      <c r="N231" s="155">
        <v>0</v>
      </c>
      <c r="O231" s="155"/>
      <c r="P231" s="154">
        <v>0</v>
      </c>
      <c r="Q231" s="154">
        <v>0</v>
      </c>
    </row>
    <row r="232" spans="1:18" ht="14.85" hidden="1" customHeight="1" thickBot="1" x14ac:dyDescent="0.35">
      <c r="A232" s="234" t="s">
        <v>23</v>
      </c>
      <c r="B232" s="811" t="s">
        <v>295</v>
      </c>
      <c r="C232" s="812" t="s">
        <v>660</v>
      </c>
      <c r="D232" s="235" t="s">
        <v>662</v>
      </c>
      <c r="E232" s="222">
        <v>106</v>
      </c>
      <c r="F232" s="238">
        <v>0</v>
      </c>
      <c r="G232" s="224">
        <v>0</v>
      </c>
      <c r="H232" s="224">
        <v>0</v>
      </c>
      <c r="I232" s="224">
        <v>0</v>
      </c>
      <c r="J232" s="224">
        <v>0</v>
      </c>
      <c r="K232" s="224">
        <v>0</v>
      </c>
      <c r="L232" s="224">
        <v>0</v>
      </c>
      <c r="M232" s="224">
        <v>0</v>
      </c>
      <c r="N232" s="224">
        <v>0</v>
      </c>
      <c r="O232" s="224"/>
      <c r="P232" s="224">
        <v>0</v>
      </c>
      <c r="Q232" s="224">
        <v>0</v>
      </c>
    </row>
    <row r="233" spans="1:18" ht="14.85" hidden="1" customHeight="1" thickBot="1" x14ac:dyDescent="0.35">
      <c r="A233" s="129" t="s">
        <v>23</v>
      </c>
      <c r="B233" s="800" t="s">
        <v>59</v>
      </c>
      <c r="C233" s="792" t="s">
        <v>663</v>
      </c>
      <c r="D233" s="149" t="s">
        <v>664</v>
      </c>
      <c r="E233" s="217"/>
      <c r="F233" s="157"/>
      <c r="G233" s="156"/>
      <c r="H233" s="156"/>
      <c r="I233" s="156"/>
      <c r="J233" s="161">
        <v>0</v>
      </c>
      <c r="K233" s="156"/>
      <c r="L233" s="156"/>
      <c r="M233" s="156"/>
      <c r="N233" s="161"/>
      <c r="O233" s="161"/>
      <c r="P233" s="156">
        <v>0</v>
      </c>
      <c r="Q233" s="156">
        <v>0</v>
      </c>
    </row>
    <row r="234" spans="1:18" ht="14.85" hidden="1" customHeight="1" thickBot="1" x14ac:dyDescent="0.35">
      <c r="A234" s="129" t="s">
        <v>23</v>
      </c>
      <c r="B234" s="800" t="s">
        <v>59</v>
      </c>
      <c r="C234" s="792" t="s">
        <v>665</v>
      </c>
      <c r="D234" s="149" t="s">
        <v>666</v>
      </c>
      <c r="E234" s="217"/>
      <c r="F234" s="157">
        <v>0</v>
      </c>
      <c r="G234" s="156">
        <v>0</v>
      </c>
      <c r="H234" s="156">
        <v>0</v>
      </c>
      <c r="I234" s="156">
        <v>0</v>
      </c>
      <c r="J234" s="161">
        <v>0</v>
      </c>
      <c r="K234" s="156">
        <v>0</v>
      </c>
      <c r="L234" s="156">
        <v>0</v>
      </c>
      <c r="M234" s="156">
        <v>0</v>
      </c>
      <c r="N234" s="161">
        <v>0</v>
      </c>
      <c r="O234" s="161"/>
      <c r="P234" s="156">
        <v>0</v>
      </c>
      <c r="Q234" s="156">
        <v>0</v>
      </c>
    </row>
    <row r="235" spans="1:18" ht="14.85" hidden="1" customHeight="1" thickBot="1" x14ac:dyDescent="0.35">
      <c r="A235" s="152" t="s">
        <v>23</v>
      </c>
      <c r="B235" s="801" t="s">
        <v>90</v>
      </c>
      <c r="C235" s="798" t="s">
        <v>665</v>
      </c>
      <c r="D235" s="153" t="s">
        <v>667</v>
      </c>
      <c r="E235" s="222"/>
      <c r="F235" s="162">
        <v>0</v>
      </c>
      <c r="G235" s="154">
        <v>0</v>
      </c>
      <c r="H235" s="154">
        <v>0</v>
      </c>
      <c r="I235" s="154">
        <v>0</v>
      </c>
      <c r="J235" s="155">
        <v>0</v>
      </c>
      <c r="K235" s="154">
        <v>0</v>
      </c>
      <c r="L235" s="154">
        <v>0</v>
      </c>
      <c r="M235" s="154">
        <v>0</v>
      </c>
      <c r="N235" s="155">
        <v>0</v>
      </c>
      <c r="O235" s="155"/>
      <c r="P235" s="154">
        <v>0</v>
      </c>
      <c r="Q235" s="154">
        <v>0</v>
      </c>
    </row>
    <row r="236" spans="1:18" ht="14.85" hidden="1" customHeight="1" thickBot="1" x14ac:dyDescent="0.35">
      <c r="A236" s="234" t="s">
        <v>23</v>
      </c>
      <c r="B236" s="811" t="s">
        <v>295</v>
      </c>
      <c r="C236" s="812" t="s">
        <v>665</v>
      </c>
      <c r="D236" s="235" t="s">
        <v>668</v>
      </c>
      <c r="E236" s="222">
        <v>106</v>
      </c>
      <c r="F236" s="272">
        <v>0</v>
      </c>
      <c r="G236" s="223">
        <v>0</v>
      </c>
      <c r="H236" s="223">
        <v>0</v>
      </c>
      <c r="I236" s="223">
        <v>0</v>
      </c>
      <c r="J236" s="224">
        <v>0</v>
      </c>
      <c r="K236" s="223">
        <v>0</v>
      </c>
      <c r="L236" s="223">
        <v>0</v>
      </c>
      <c r="M236" s="223">
        <v>0</v>
      </c>
      <c r="N236" s="224">
        <v>0</v>
      </c>
      <c r="O236" s="224"/>
      <c r="P236" s="223">
        <v>0</v>
      </c>
      <c r="Q236" s="223">
        <v>0</v>
      </c>
    </row>
    <row r="237" spans="1:18" ht="14.85" hidden="1" customHeight="1" thickBot="1" x14ac:dyDescent="0.35">
      <c r="A237" s="234"/>
      <c r="B237" s="811"/>
      <c r="C237" s="812"/>
      <c r="D237" s="235"/>
      <c r="E237" s="222"/>
      <c r="F237" s="273"/>
      <c r="G237" s="274"/>
      <c r="H237" s="274"/>
      <c r="I237" s="274"/>
      <c r="J237" s="275"/>
      <c r="K237" s="274"/>
      <c r="L237" s="274"/>
      <c r="M237" s="274"/>
      <c r="N237" s="275"/>
      <c r="O237" s="275"/>
      <c r="P237" s="274"/>
      <c r="Q237" s="274"/>
    </row>
    <row r="238" spans="1:18" s="106" customFormat="1" ht="26.1" customHeight="1" thickBot="1" x14ac:dyDescent="0.3">
      <c r="A238" s="101"/>
      <c r="B238" s="101"/>
      <c r="C238" s="102" t="s">
        <v>41</v>
      </c>
      <c r="D238" s="103"/>
      <c r="E238" s="276"/>
      <c r="F238" s="104">
        <v>164254086.90000001</v>
      </c>
      <c r="G238" s="104">
        <v>162934438.92000002</v>
      </c>
      <c r="H238" s="104">
        <v>36597.129999999997</v>
      </c>
      <c r="I238" s="104">
        <v>162971036.05000001</v>
      </c>
      <c r="J238" s="104">
        <v>-1599562.0400000056</v>
      </c>
      <c r="K238" s="104">
        <v>2165939.14</v>
      </c>
      <c r="L238" s="104">
        <v>1791053.8</v>
      </c>
      <c r="M238" s="104">
        <v>374885.33999999997</v>
      </c>
      <c r="N238" s="105">
        <v>-21027.48</v>
      </c>
      <c r="O238" s="104">
        <v>353857.86</v>
      </c>
      <c r="P238" s="104">
        <v>164725492.72000003</v>
      </c>
      <c r="Q238" s="104">
        <v>390454.99</v>
      </c>
      <c r="R238" s="277"/>
    </row>
    <row r="239" spans="1:18" ht="26.1" hidden="1" customHeight="1" thickBot="1" x14ac:dyDescent="0.4">
      <c r="A239" s="107"/>
      <c r="B239" s="108"/>
      <c r="C239" s="109"/>
      <c r="D239" s="110"/>
      <c r="E239" s="278"/>
      <c r="F239" s="177">
        <v>0</v>
      </c>
      <c r="G239" s="177">
        <v>0</v>
      </c>
      <c r="H239" s="177">
        <v>0</v>
      </c>
      <c r="I239" s="177">
        <v>0</v>
      </c>
      <c r="J239" s="279">
        <v>0</v>
      </c>
      <c r="K239" s="177">
        <v>0</v>
      </c>
      <c r="L239" s="177">
        <v>0</v>
      </c>
      <c r="M239" s="177">
        <v>0</v>
      </c>
      <c r="N239" s="177">
        <v>0</v>
      </c>
      <c r="O239" s="177"/>
      <c r="P239" s="177">
        <v>0</v>
      </c>
      <c r="Q239" s="177">
        <v>0</v>
      </c>
    </row>
    <row r="240" spans="1:18" s="117" customFormat="1" ht="13.35" hidden="1" customHeight="1" thickBot="1" x14ac:dyDescent="0.35">
      <c r="A240" s="112"/>
      <c r="B240" s="113"/>
      <c r="C240" s="114"/>
      <c r="D240" s="115"/>
      <c r="E240" s="280"/>
      <c r="F240" s="116" t="e">
        <v>#REF!</v>
      </c>
      <c r="G240" s="116" t="e">
        <v>#REF!</v>
      </c>
      <c r="H240" s="116" t="e">
        <v>#REF!</v>
      </c>
      <c r="I240" s="116" t="e">
        <v>#REF!</v>
      </c>
      <c r="J240" s="118" t="e">
        <v>#REF!</v>
      </c>
      <c r="K240" s="116" t="e">
        <v>#REF!</v>
      </c>
      <c r="L240" s="116" t="e">
        <v>#REF!</v>
      </c>
      <c r="M240" s="116" t="e">
        <v>#REF!</v>
      </c>
      <c r="N240" s="116" t="e">
        <v>#REF!</v>
      </c>
      <c r="O240" s="116"/>
      <c r="P240" s="116" t="e">
        <v>#REF!</v>
      </c>
      <c r="Q240" s="116" t="e">
        <v>#REF!</v>
      </c>
    </row>
    <row r="241" spans="1:20" s="117" customFormat="1" ht="13.35" hidden="1" customHeight="1" thickBot="1" x14ac:dyDescent="0.35">
      <c r="A241" s="112"/>
      <c r="B241" s="113"/>
      <c r="C241" s="114"/>
      <c r="D241" s="115"/>
      <c r="E241" s="280"/>
      <c r="F241" s="116" t="e">
        <v>#REF!</v>
      </c>
      <c r="G241" s="116" t="e">
        <v>#REF!</v>
      </c>
      <c r="H241" s="116" t="e">
        <v>#REF!</v>
      </c>
      <c r="I241" s="116" t="e">
        <v>#REF!</v>
      </c>
      <c r="J241" s="118" t="e">
        <v>#REF!</v>
      </c>
      <c r="K241" s="116" t="e">
        <v>#REF!</v>
      </c>
      <c r="L241" s="116" t="e">
        <v>#REF!</v>
      </c>
      <c r="M241" s="116" t="e">
        <v>#REF!</v>
      </c>
      <c r="N241" s="118" t="e">
        <v>#REF!</v>
      </c>
      <c r="O241" s="118"/>
      <c r="P241" s="116" t="e">
        <v>#REF!</v>
      </c>
      <c r="Q241" s="116" t="e">
        <v>#REF!</v>
      </c>
    </row>
    <row r="242" spans="1:20" ht="14.85" customHeight="1" thickBot="1" x14ac:dyDescent="0.35">
      <c r="A242" s="107"/>
      <c r="B242" s="179"/>
      <c r="C242" s="180"/>
      <c r="D242" s="181"/>
      <c r="E242" s="181"/>
      <c r="F242" s="135"/>
      <c r="G242" s="135"/>
      <c r="H242" s="135"/>
      <c r="I242" s="135"/>
      <c r="K242" s="141"/>
      <c r="L242" s="143"/>
      <c r="M242" s="135"/>
      <c r="S242" s="135"/>
    </row>
    <row r="243" spans="1:20" ht="14.85" customHeight="1" thickBot="1" x14ac:dyDescent="0.35">
      <c r="A243" s="1032" t="s">
        <v>0</v>
      </c>
      <c r="B243" s="1033"/>
      <c r="C243" s="1034"/>
      <c r="D243" s="1032" t="s">
        <v>287</v>
      </c>
      <c r="E243" s="1034"/>
      <c r="F243" s="1062" t="s">
        <v>1</v>
      </c>
      <c r="G243" s="1038" t="s">
        <v>2</v>
      </c>
      <c r="H243" s="1039"/>
      <c r="I243" s="1039"/>
      <c r="J243" s="1040"/>
      <c r="K243" s="1041" t="s">
        <v>42</v>
      </c>
      <c r="L243" s="1042"/>
      <c r="M243" s="1042"/>
      <c r="N243" s="1042"/>
      <c r="O243" s="1043"/>
      <c r="P243" s="1044" t="s">
        <v>4</v>
      </c>
      <c r="Q243" s="1045"/>
      <c r="T243" s="135"/>
    </row>
    <row r="244" spans="1:20" ht="14.85" customHeight="1" thickBot="1" x14ac:dyDescent="0.35">
      <c r="A244" s="1070" t="s">
        <v>669</v>
      </c>
      <c r="B244" s="1071"/>
      <c r="C244" s="1072"/>
      <c r="D244" s="1048"/>
      <c r="E244" s="1050"/>
      <c r="F244" s="1063"/>
      <c r="G244" s="1051" t="s">
        <v>43</v>
      </c>
      <c r="H244" s="1052"/>
      <c r="I244" s="1052"/>
      <c r="J244" s="1053"/>
      <c r="K244" s="1075" t="s">
        <v>7</v>
      </c>
      <c r="L244" s="1075" t="s">
        <v>44</v>
      </c>
      <c r="M244" s="1075" t="s">
        <v>45</v>
      </c>
      <c r="N244" s="1078" t="s">
        <v>10</v>
      </c>
      <c r="O244" s="1079" t="s">
        <v>11</v>
      </c>
      <c r="P244" s="1046"/>
      <c r="Q244" s="1047"/>
    </row>
    <row r="245" spans="1:20" ht="41.1" customHeight="1" thickBot="1" x14ac:dyDescent="0.35">
      <c r="A245" s="76" t="s">
        <v>12</v>
      </c>
      <c r="B245" s="77" t="s">
        <v>13</v>
      </c>
      <c r="C245" s="78" t="s">
        <v>14</v>
      </c>
      <c r="D245" s="281" t="s">
        <v>83</v>
      </c>
      <c r="E245" s="282" t="s">
        <v>289</v>
      </c>
      <c r="F245" s="1064"/>
      <c r="G245" s="79" t="s">
        <v>44</v>
      </c>
      <c r="H245" s="80" t="s">
        <v>46</v>
      </c>
      <c r="I245" s="81" t="s">
        <v>18</v>
      </c>
      <c r="J245" s="184" t="s">
        <v>19</v>
      </c>
      <c r="K245" s="1069"/>
      <c r="L245" s="1069"/>
      <c r="M245" s="1069"/>
      <c r="N245" s="1061"/>
      <c r="O245" s="1080"/>
      <c r="P245" s="82" t="s">
        <v>47</v>
      </c>
      <c r="Q245" s="82" t="s">
        <v>48</v>
      </c>
    </row>
    <row r="246" spans="1:20" ht="17.100000000000001" customHeight="1" x14ac:dyDescent="0.3">
      <c r="A246" s="88" t="s">
        <v>49</v>
      </c>
      <c r="B246" s="781" t="s">
        <v>24</v>
      </c>
      <c r="C246" s="785" t="s">
        <v>50</v>
      </c>
      <c r="D246" s="283" t="s">
        <v>51</v>
      </c>
      <c r="E246" s="214"/>
      <c r="F246" s="90">
        <v>138774086.90000001</v>
      </c>
      <c r="G246" s="90">
        <v>64055757.120000005</v>
      </c>
      <c r="H246" s="90">
        <v>60326495.280000001</v>
      </c>
      <c r="I246" s="90">
        <v>124382252.40000001</v>
      </c>
      <c r="J246" s="91">
        <v>14391834.5</v>
      </c>
      <c r="K246" s="90">
        <v>6920353.6599999992</v>
      </c>
      <c r="L246" s="90">
        <v>4905953.25</v>
      </c>
      <c r="M246" s="90">
        <v>2014400.41</v>
      </c>
      <c r="N246" s="91">
        <v>-1161339.4200000002</v>
      </c>
      <c r="O246" s="91">
        <v>853060.98999999976</v>
      </c>
      <c r="P246" s="90">
        <v>68961710.370000005</v>
      </c>
      <c r="Q246" s="90">
        <v>61179556.269999996</v>
      </c>
    </row>
    <row r="247" spans="1:20" ht="14.85" customHeight="1" x14ac:dyDescent="0.3">
      <c r="A247" s="92" t="s">
        <v>49</v>
      </c>
      <c r="B247" s="783" t="s">
        <v>29</v>
      </c>
      <c r="C247" s="784" t="s">
        <v>52</v>
      </c>
      <c r="D247" s="93" t="s">
        <v>53</v>
      </c>
      <c r="E247" s="216"/>
      <c r="F247" s="99">
        <v>54586000</v>
      </c>
      <c r="G247" s="99">
        <v>43147554.090000004</v>
      </c>
      <c r="H247" s="99">
        <v>892156.98</v>
      </c>
      <c r="I247" s="99">
        <v>44039711.07</v>
      </c>
      <c r="J247" s="100">
        <v>10546288.93</v>
      </c>
      <c r="K247" s="99">
        <v>765224.49000000011</v>
      </c>
      <c r="L247" s="99">
        <v>765224.49000000011</v>
      </c>
      <c r="M247" s="99">
        <v>0</v>
      </c>
      <c r="N247" s="100">
        <v>0</v>
      </c>
      <c r="O247" s="100">
        <v>0</v>
      </c>
      <c r="P247" s="99">
        <v>43912778.580000006</v>
      </c>
      <c r="Q247" s="99">
        <v>892156.98</v>
      </c>
    </row>
    <row r="248" spans="1:20" ht="14.85" customHeight="1" x14ac:dyDescent="0.3">
      <c r="A248" s="129" t="s">
        <v>49</v>
      </c>
      <c r="B248" s="791" t="s">
        <v>59</v>
      </c>
      <c r="C248" s="792" t="s">
        <v>130</v>
      </c>
      <c r="D248" s="149" t="s">
        <v>131</v>
      </c>
      <c r="E248" s="217"/>
      <c r="F248" s="156">
        <v>38036000</v>
      </c>
      <c r="G248" s="156">
        <v>33133716.020000003</v>
      </c>
      <c r="H248" s="156">
        <v>36893.330000000009</v>
      </c>
      <c r="I248" s="156">
        <v>33170609.349999998</v>
      </c>
      <c r="J248" s="161">
        <v>4865390.6500000022</v>
      </c>
      <c r="K248" s="156">
        <v>9331.06</v>
      </c>
      <c r="L248" s="156">
        <v>9331.06</v>
      </c>
      <c r="M248" s="156">
        <v>0</v>
      </c>
      <c r="N248" s="161">
        <v>0</v>
      </c>
      <c r="O248" s="161">
        <v>0</v>
      </c>
      <c r="P248" s="156">
        <v>33143047.080000002</v>
      </c>
      <c r="Q248" s="156">
        <v>36893.330000000009</v>
      </c>
    </row>
    <row r="249" spans="1:20" ht="14.85" customHeight="1" x14ac:dyDescent="0.3">
      <c r="A249" s="152" t="s">
        <v>49</v>
      </c>
      <c r="B249" s="797" t="s">
        <v>90</v>
      </c>
      <c r="C249" s="798" t="s">
        <v>132</v>
      </c>
      <c r="D249" s="153" t="s">
        <v>133</v>
      </c>
      <c r="E249" s="222"/>
      <c r="F249" s="154">
        <v>35110000</v>
      </c>
      <c r="G249" s="154">
        <v>31308366.910000004</v>
      </c>
      <c r="H249" s="154">
        <v>13450.9</v>
      </c>
      <c r="I249" s="154">
        <v>31321817.809999999</v>
      </c>
      <c r="J249" s="155">
        <v>3788182.1900000013</v>
      </c>
      <c r="K249" s="154">
        <v>9331.06</v>
      </c>
      <c r="L249" s="154">
        <v>9331.06</v>
      </c>
      <c r="M249" s="154">
        <v>0</v>
      </c>
      <c r="N249" s="155">
        <v>0</v>
      </c>
      <c r="O249" s="155">
        <v>0</v>
      </c>
      <c r="P249" s="154">
        <v>31317697.970000003</v>
      </c>
      <c r="Q249" s="154">
        <v>13450.9</v>
      </c>
    </row>
    <row r="250" spans="1:20" ht="14.85" customHeight="1" x14ac:dyDescent="0.3">
      <c r="A250" s="234" t="s">
        <v>49</v>
      </c>
      <c r="B250" s="811" t="s">
        <v>295</v>
      </c>
      <c r="C250" s="812" t="s">
        <v>670</v>
      </c>
      <c r="D250" s="235" t="s">
        <v>671</v>
      </c>
      <c r="E250" s="222" t="s">
        <v>672</v>
      </c>
      <c r="F250" s="224">
        <v>0</v>
      </c>
      <c r="G250" s="224">
        <v>0</v>
      </c>
      <c r="H250" s="224">
        <v>0</v>
      </c>
      <c r="I250" s="224">
        <v>0</v>
      </c>
      <c r="J250" s="224">
        <v>0</v>
      </c>
      <c r="K250" s="224">
        <v>0</v>
      </c>
      <c r="L250" s="224">
        <v>0</v>
      </c>
      <c r="M250" s="224">
        <v>0</v>
      </c>
      <c r="N250" s="224">
        <v>0</v>
      </c>
      <c r="O250" s="224">
        <v>0</v>
      </c>
      <c r="P250" s="224">
        <v>0</v>
      </c>
      <c r="Q250" s="224">
        <v>0</v>
      </c>
    </row>
    <row r="251" spans="1:20" ht="14.85" customHeight="1" x14ac:dyDescent="0.3">
      <c r="A251" s="234" t="s">
        <v>49</v>
      </c>
      <c r="B251" s="811" t="s">
        <v>295</v>
      </c>
      <c r="C251" s="812" t="s">
        <v>673</v>
      </c>
      <c r="D251" s="235" t="s">
        <v>674</v>
      </c>
      <c r="E251" s="222" t="s">
        <v>675</v>
      </c>
      <c r="F251" s="224">
        <v>29390000</v>
      </c>
      <c r="G251" s="224">
        <v>26448577.469999999</v>
      </c>
      <c r="H251" s="224">
        <v>0</v>
      </c>
      <c r="I251" s="224">
        <v>26448577.469999999</v>
      </c>
      <c r="J251" s="224">
        <v>2941422.5300000012</v>
      </c>
      <c r="K251" s="224">
        <v>0</v>
      </c>
      <c r="L251" s="224">
        <v>0</v>
      </c>
      <c r="M251" s="224">
        <v>0</v>
      </c>
      <c r="N251" s="224">
        <v>0</v>
      </c>
      <c r="O251" s="224">
        <v>0</v>
      </c>
      <c r="P251" s="224">
        <v>26448577.469999999</v>
      </c>
      <c r="Q251" s="224">
        <v>0</v>
      </c>
    </row>
    <row r="252" spans="1:20" ht="14.85" customHeight="1" x14ac:dyDescent="0.3">
      <c r="A252" s="234" t="s">
        <v>49</v>
      </c>
      <c r="B252" s="811" t="s">
        <v>295</v>
      </c>
      <c r="C252" s="812" t="s">
        <v>676</v>
      </c>
      <c r="D252" s="235" t="s">
        <v>677</v>
      </c>
      <c r="E252" s="222" t="s">
        <v>678</v>
      </c>
      <c r="F252" s="224">
        <v>60000</v>
      </c>
      <c r="G252" s="224">
        <v>36359.21</v>
      </c>
      <c r="H252" s="224">
        <v>11839.01</v>
      </c>
      <c r="I252" s="224">
        <v>48198.22</v>
      </c>
      <c r="J252" s="224">
        <v>11801.779999999999</v>
      </c>
      <c r="K252" s="224">
        <v>6165.31</v>
      </c>
      <c r="L252" s="224">
        <v>6165.31</v>
      </c>
      <c r="M252" s="224">
        <v>0</v>
      </c>
      <c r="N252" s="224">
        <v>0</v>
      </c>
      <c r="O252" s="224">
        <v>0</v>
      </c>
      <c r="P252" s="224">
        <v>42524.52</v>
      </c>
      <c r="Q252" s="224">
        <v>11839.01</v>
      </c>
    </row>
    <row r="253" spans="1:20" ht="14.85" customHeight="1" x14ac:dyDescent="0.3">
      <c r="A253" s="234" t="s">
        <v>49</v>
      </c>
      <c r="B253" s="811" t="s">
        <v>295</v>
      </c>
      <c r="C253" s="812" t="s">
        <v>679</v>
      </c>
      <c r="D253" s="235" t="s">
        <v>680</v>
      </c>
      <c r="E253" s="222" t="s">
        <v>681</v>
      </c>
      <c r="F253" s="224">
        <v>2630000</v>
      </c>
      <c r="G253" s="224">
        <v>2550525.88</v>
      </c>
      <c r="H253" s="224">
        <v>0</v>
      </c>
      <c r="I253" s="224">
        <v>2550525.88</v>
      </c>
      <c r="J253" s="224">
        <v>79474.120000000112</v>
      </c>
      <c r="K253" s="224">
        <v>0</v>
      </c>
      <c r="L253" s="224">
        <v>0</v>
      </c>
      <c r="M253" s="224">
        <v>0</v>
      </c>
      <c r="N253" s="224">
        <v>0</v>
      </c>
      <c r="O253" s="224">
        <v>0</v>
      </c>
      <c r="P253" s="224">
        <v>2550525.88</v>
      </c>
      <c r="Q253" s="224">
        <v>0</v>
      </c>
    </row>
    <row r="254" spans="1:20" ht="14.85" customHeight="1" x14ac:dyDescent="0.3">
      <c r="A254" s="234" t="s">
        <v>49</v>
      </c>
      <c r="B254" s="811" t="s">
        <v>295</v>
      </c>
      <c r="C254" s="812" t="s">
        <v>682</v>
      </c>
      <c r="D254" s="235" t="s">
        <v>683</v>
      </c>
      <c r="E254" s="222" t="s">
        <v>684</v>
      </c>
      <c r="F254" s="224">
        <v>0</v>
      </c>
      <c r="G254" s="224">
        <v>0</v>
      </c>
      <c r="H254" s="224">
        <v>0</v>
      </c>
      <c r="I254" s="224">
        <v>0</v>
      </c>
      <c r="J254" s="224">
        <v>0</v>
      </c>
      <c r="K254" s="224">
        <v>0</v>
      </c>
      <c r="L254" s="224">
        <v>0</v>
      </c>
      <c r="M254" s="224">
        <v>0</v>
      </c>
      <c r="N254" s="224">
        <v>0</v>
      </c>
      <c r="O254" s="224">
        <v>0</v>
      </c>
      <c r="P254" s="224">
        <v>0</v>
      </c>
      <c r="Q254" s="224">
        <v>0</v>
      </c>
    </row>
    <row r="255" spans="1:20" ht="14.85" customHeight="1" x14ac:dyDescent="0.3">
      <c r="A255" s="234" t="s">
        <v>49</v>
      </c>
      <c r="B255" s="811" t="s">
        <v>295</v>
      </c>
      <c r="C255" s="812" t="s">
        <v>685</v>
      </c>
      <c r="D255" s="235" t="s">
        <v>686</v>
      </c>
      <c r="E255" s="222" t="s">
        <v>687</v>
      </c>
      <c r="F255" s="224">
        <v>2500000</v>
      </c>
      <c r="G255" s="224">
        <v>1999476.83</v>
      </c>
      <c r="H255" s="224">
        <v>0</v>
      </c>
      <c r="I255" s="224">
        <v>1999476.83</v>
      </c>
      <c r="J255" s="224">
        <v>500523.16999999993</v>
      </c>
      <c r="K255" s="224">
        <v>0</v>
      </c>
      <c r="L255" s="224">
        <v>0</v>
      </c>
      <c r="M255" s="224">
        <v>0</v>
      </c>
      <c r="N255" s="224">
        <v>0</v>
      </c>
      <c r="O255" s="224">
        <v>0</v>
      </c>
      <c r="P255" s="224">
        <v>1999476.83</v>
      </c>
      <c r="Q255" s="224">
        <v>0</v>
      </c>
    </row>
    <row r="256" spans="1:20" ht="14.85" customHeight="1" x14ac:dyDescent="0.3">
      <c r="A256" s="234" t="s">
        <v>49</v>
      </c>
      <c r="B256" s="811" t="s">
        <v>295</v>
      </c>
      <c r="C256" s="812" t="s">
        <v>688</v>
      </c>
      <c r="D256" s="235" t="s">
        <v>689</v>
      </c>
      <c r="E256" s="222" t="s">
        <v>690</v>
      </c>
      <c r="F256" s="224">
        <v>30000</v>
      </c>
      <c r="G256" s="224">
        <v>4155.51</v>
      </c>
      <c r="H256" s="224">
        <v>1611.89</v>
      </c>
      <c r="I256" s="224">
        <v>5767.4000000000005</v>
      </c>
      <c r="J256" s="224">
        <v>24232.6</v>
      </c>
      <c r="K256" s="224">
        <v>1101.5999999999999</v>
      </c>
      <c r="L256" s="224">
        <v>1101.5999999999999</v>
      </c>
      <c r="M256" s="224">
        <v>0</v>
      </c>
      <c r="N256" s="224">
        <v>0</v>
      </c>
      <c r="O256" s="224">
        <v>0</v>
      </c>
      <c r="P256" s="224">
        <v>5257.1100000000006</v>
      </c>
      <c r="Q256" s="224">
        <v>1611.89</v>
      </c>
    </row>
    <row r="257" spans="1:17" ht="14.85" customHeight="1" x14ac:dyDescent="0.3">
      <c r="A257" s="234" t="s">
        <v>49</v>
      </c>
      <c r="B257" s="811" t="s">
        <v>295</v>
      </c>
      <c r="C257" s="812" t="s">
        <v>691</v>
      </c>
      <c r="D257" s="235" t="s">
        <v>692</v>
      </c>
      <c r="E257" s="222" t="s">
        <v>693</v>
      </c>
      <c r="F257" s="224">
        <v>250000</v>
      </c>
      <c r="G257" s="224">
        <v>170485.01</v>
      </c>
      <c r="H257" s="224">
        <v>0</v>
      </c>
      <c r="I257" s="224">
        <v>170485.01</v>
      </c>
      <c r="J257" s="224">
        <v>79514.989999999991</v>
      </c>
      <c r="K257" s="224">
        <v>0</v>
      </c>
      <c r="L257" s="224">
        <v>0</v>
      </c>
      <c r="M257" s="224">
        <v>0</v>
      </c>
      <c r="N257" s="224">
        <v>0</v>
      </c>
      <c r="O257" s="224">
        <v>0</v>
      </c>
      <c r="P257" s="224">
        <v>170485.01</v>
      </c>
      <c r="Q257" s="224">
        <v>0</v>
      </c>
    </row>
    <row r="258" spans="1:17" ht="14.85" customHeight="1" x14ac:dyDescent="0.3">
      <c r="A258" s="234" t="s">
        <v>49</v>
      </c>
      <c r="B258" s="811" t="s">
        <v>295</v>
      </c>
      <c r="C258" s="812" t="s">
        <v>694</v>
      </c>
      <c r="D258" s="235" t="s">
        <v>695</v>
      </c>
      <c r="E258" s="222" t="s">
        <v>696</v>
      </c>
      <c r="F258" s="224">
        <v>250000</v>
      </c>
      <c r="G258" s="224">
        <v>98787</v>
      </c>
      <c r="H258" s="224">
        <v>0</v>
      </c>
      <c r="I258" s="224">
        <v>98787</v>
      </c>
      <c r="J258" s="224">
        <v>151213</v>
      </c>
      <c r="K258" s="224">
        <v>2064.15</v>
      </c>
      <c r="L258" s="224">
        <v>2064.15</v>
      </c>
      <c r="M258" s="224">
        <v>0</v>
      </c>
      <c r="N258" s="224">
        <v>0</v>
      </c>
      <c r="O258" s="224">
        <v>0</v>
      </c>
      <c r="P258" s="224">
        <v>100851.15</v>
      </c>
      <c r="Q258" s="224">
        <v>0</v>
      </c>
    </row>
    <row r="259" spans="1:17" ht="14.85" customHeight="1" x14ac:dyDescent="0.3">
      <c r="A259" s="152" t="s">
        <v>49</v>
      </c>
      <c r="B259" s="797" t="s">
        <v>90</v>
      </c>
      <c r="C259" s="798" t="s">
        <v>134</v>
      </c>
      <c r="D259" s="153" t="s">
        <v>135</v>
      </c>
      <c r="E259" s="247"/>
      <c r="F259" s="154">
        <v>2926000</v>
      </c>
      <c r="G259" s="154">
        <v>1825349.11</v>
      </c>
      <c r="H259" s="154">
        <v>23442.430000000008</v>
      </c>
      <c r="I259" s="154">
        <v>1848791.54</v>
      </c>
      <c r="J259" s="155">
        <v>1077208.46</v>
      </c>
      <c r="K259" s="154">
        <v>0</v>
      </c>
      <c r="L259" s="154">
        <v>0</v>
      </c>
      <c r="M259" s="154">
        <v>0</v>
      </c>
      <c r="N259" s="155">
        <v>0</v>
      </c>
      <c r="O259" s="155">
        <v>0</v>
      </c>
      <c r="P259" s="154">
        <v>1825349.11</v>
      </c>
      <c r="Q259" s="154">
        <v>23442.430000000008</v>
      </c>
    </row>
    <row r="260" spans="1:17" ht="14.85" customHeight="1" x14ac:dyDescent="0.3">
      <c r="A260" s="234" t="s">
        <v>49</v>
      </c>
      <c r="B260" s="811" t="s">
        <v>295</v>
      </c>
      <c r="C260" s="812" t="s">
        <v>697</v>
      </c>
      <c r="D260" s="235" t="s">
        <v>698</v>
      </c>
      <c r="E260" s="222" t="s">
        <v>699</v>
      </c>
      <c r="F260" s="224">
        <v>28000</v>
      </c>
      <c r="G260" s="224">
        <v>27344.27</v>
      </c>
      <c r="H260" s="224">
        <v>0</v>
      </c>
      <c r="I260" s="224">
        <v>27344.27</v>
      </c>
      <c r="J260" s="224">
        <v>655.72999999999956</v>
      </c>
      <c r="K260" s="224">
        <v>0</v>
      </c>
      <c r="L260" s="224">
        <v>0</v>
      </c>
      <c r="M260" s="224">
        <v>0</v>
      </c>
      <c r="N260" s="224">
        <v>0</v>
      </c>
      <c r="O260" s="224">
        <v>0</v>
      </c>
      <c r="P260" s="224">
        <v>27344.27</v>
      </c>
      <c r="Q260" s="224">
        <v>0</v>
      </c>
    </row>
    <row r="261" spans="1:17" ht="14.85" customHeight="1" x14ac:dyDescent="0.3">
      <c r="A261" s="234" t="s">
        <v>49</v>
      </c>
      <c r="B261" s="811" t="s">
        <v>295</v>
      </c>
      <c r="C261" s="812" t="s">
        <v>700</v>
      </c>
      <c r="D261" s="235" t="s">
        <v>701</v>
      </c>
      <c r="E261" s="222" t="s">
        <v>702</v>
      </c>
      <c r="F261" s="224">
        <v>391000</v>
      </c>
      <c r="G261" s="224">
        <v>283934.26</v>
      </c>
      <c r="H261" s="224">
        <v>23442.430000000008</v>
      </c>
      <c r="I261" s="224">
        <v>307376.69</v>
      </c>
      <c r="J261" s="224">
        <v>83623.31</v>
      </c>
      <c r="K261" s="224">
        <v>0</v>
      </c>
      <c r="L261" s="224">
        <v>0</v>
      </c>
      <c r="M261" s="224">
        <v>0</v>
      </c>
      <c r="N261" s="224">
        <v>0</v>
      </c>
      <c r="O261" s="224">
        <v>0</v>
      </c>
      <c r="P261" s="224">
        <v>283934.26</v>
      </c>
      <c r="Q261" s="224">
        <v>23442.430000000008</v>
      </c>
    </row>
    <row r="262" spans="1:17" ht="14.85" customHeight="1" x14ac:dyDescent="0.3">
      <c r="A262" s="234" t="s">
        <v>49</v>
      </c>
      <c r="B262" s="811" t="s">
        <v>295</v>
      </c>
      <c r="C262" s="812" t="s">
        <v>703</v>
      </c>
      <c r="D262" s="235" t="s">
        <v>704</v>
      </c>
      <c r="E262" s="222" t="s">
        <v>705</v>
      </c>
      <c r="F262" s="224">
        <v>2507000</v>
      </c>
      <c r="G262" s="224">
        <v>1514070.58</v>
      </c>
      <c r="H262" s="224">
        <v>0</v>
      </c>
      <c r="I262" s="224">
        <v>1514070.58</v>
      </c>
      <c r="J262" s="224">
        <v>992929.41999999993</v>
      </c>
      <c r="K262" s="224">
        <v>0</v>
      </c>
      <c r="L262" s="224">
        <v>0</v>
      </c>
      <c r="M262" s="224">
        <v>0</v>
      </c>
      <c r="N262" s="224">
        <v>0</v>
      </c>
      <c r="O262" s="224">
        <v>0</v>
      </c>
      <c r="P262" s="224">
        <v>1514070.58</v>
      </c>
      <c r="Q262" s="224">
        <v>0</v>
      </c>
    </row>
    <row r="263" spans="1:17" ht="14.85" customHeight="1" x14ac:dyDescent="0.3">
      <c r="A263" s="129" t="s">
        <v>49</v>
      </c>
      <c r="B263" s="791" t="s">
        <v>59</v>
      </c>
      <c r="C263" s="792" t="s">
        <v>136</v>
      </c>
      <c r="D263" s="149" t="s">
        <v>137</v>
      </c>
      <c r="E263" s="217"/>
      <c r="F263" s="156">
        <v>16550000</v>
      </c>
      <c r="G263" s="156">
        <v>10013838.07</v>
      </c>
      <c r="H263" s="156">
        <v>855263.65</v>
      </c>
      <c r="I263" s="156">
        <v>10869101.720000003</v>
      </c>
      <c r="J263" s="161">
        <v>5680898.2799999975</v>
      </c>
      <c r="K263" s="156">
        <v>755893.43</v>
      </c>
      <c r="L263" s="156">
        <v>755893.43</v>
      </c>
      <c r="M263" s="156">
        <v>0</v>
      </c>
      <c r="N263" s="161">
        <v>0</v>
      </c>
      <c r="O263" s="161">
        <v>0</v>
      </c>
      <c r="P263" s="156">
        <v>10769731.5</v>
      </c>
      <c r="Q263" s="156">
        <v>855263.65</v>
      </c>
    </row>
    <row r="264" spans="1:17" ht="14.85" customHeight="1" x14ac:dyDescent="0.3">
      <c r="A264" s="152" t="s">
        <v>49</v>
      </c>
      <c r="B264" s="797" t="s">
        <v>90</v>
      </c>
      <c r="C264" s="798" t="s">
        <v>138</v>
      </c>
      <c r="D264" s="153" t="s">
        <v>139</v>
      </c>
      <c r="E264" s="222"/>
      <c r="F264" s="154">
        <v>11550000</v>
      </c>
      <c r="G264" s="154">
        <v>8886064.1999999993</v>
      </c>
      <c r="H264" s="154">
        <v>855263.65</v>
      </c>
      <c r="I264" s="154">
        <v>9741327.8500000015</v>
      </c>
      <c r="J264" s="155">
        <v>1808672.1499999985</v>
      </c>
      <c r="K264" s="154">
        <v>755893.43</v>
      </c>
      <c r="L264" s="154">
        <v>755893.43</v>
      </c>
      <c r="M264" s="154">
        <v>0</v>
      </c>
      <c r="N264" s="155">
        <v>0</v>
      </c>
      <c r="O264" s="155">
        <v>0</v>
      </c>
      <c r="P264" s="154">
        <v>9641957.629999999</v>
      </c>
      <c r="Q264" s="154">
        <v>855263.65</v>
      </c>
    </row>
    <row r="265" spans="1:17" ht="14.85" customHeight="1" x14ac:dyDescent="0.3">
      <c r="A265" s="234" t="s">
        <v>49</v>
      </c>
      <c r="B265" s="811" t="s">
        <v>295</v>
      </c>
      <c r="C265" s="812" t="s">
        <v>706</v>
      </c>
      <c r="D265" s="235" t="s">
        <v>707</v>
      </c>
      <c r="E265" s="222" t="s">
        <v>708</v>
      </c>
      <c r="F265" s="224">
        <v>9700000</v>
      </c>
      <c r="G265" s="224">
        <v>7207884.8899999997</v>
      </c>
      <c r="H265" s="224">
        <v>847271.77</v>
      </c>
      <c r="I265" s="224">
        <v>8055156.6600000001</v>
      </c>
      <c r="J265" s="224">
        <v>1644843.3399999999</v>
      </c>
      <c r="K265" s="224">
        <v>755893.43</v>
      </c>
      <c r="L265" s="224">
        <v>755893.43</v>
      </c>
      <c r="M265" s="224">
        <v>0</v>
      </c>
      <c r="N265" s="224">
        <v>0</v>
      </c>
      <c r="O265" s="224">
        <v>0</v>
      </c>
      <c r="P265" s="224">
        <v>7963778.3199999994</v>
      </c>
      <c r="Q265" s="224">
        <v>847271.77</v>
      </c>
    </row>
    <row r="266" spans="1:17" ht="14.85" customHeight="1" x14ac:dyDescent="0.3">
      <c r="A266" s="234" t="s">
        <v>49</v>
      </c>
      <c r="B266" s="811" t="s">
        <v>295</v>
      </c>
      <c r="C266" s="812" t="s">
        <v>709</v>
      </c>
      <c r="D266" s="235" t="s">
        <v>710</v>
      </c>
      <c r="E266" s="222" t="s">
        <v>711</v>
      </c>
      <c r="F266" s="224">
        <v>1850000</v>
      </c>
      <c r="G266" s="224">
        <v>1678179.31</v>
      </c>
      <c r="H266" s="224">
        <v>0</v>
      </c>
      <c r="I266" s="224">
        <v>1678179.31</v>
      </c>
      <c r="J266" s="224">
        <v>171820.68999999994</v>
      </c>
      <c r="K266" s="224">
        <v>0</v>
      </c>
      <c r="L266" s="224">
        <v>0</v>
      </c>
      <c r="M266" s="224">
        <v>0</v>
      </c>
      <c r="N266" s="224">
        <v>0</v>
      </c>
      <c r="O266" s="224">
        <v>0</v>
      </c>
      <c r="P266" s="224">
        <v>1678179.31</v>
      </c>
      <c r="Q266" s="224">
        <v>0</v>
      </c>
    </row>
    <row r="267" spans="1:17" ht="14.85" customHeight="1" x14ac:dyDescent="0.3">
      <c r="A267" s="234" t="s">
        <v>49</v>
      </c>
      <c r="B267" s="811" t="s">
        <v>295</v>
      </c>
      <c r="C267" s="812" t="s">
        <v>712</v>
      </c>
      <c r="D267" s="235" t="s">
        <v>713</v>
      </c>
      <c r="E267" s="222"/>
      <c r="F267" s="224">
        <v>0</v>
      </c>
      <c r="G267" s="224">
        <v>0</v>
      </c>
      <c r="H267" s="224">
        <v>0</v>
      </c>
      <c r="I267" s="224">
        <v>0</v>
      </c>
      <c r="J267" s="224">
        <v>0</v>
      </c>
      <c r="K267" s="224">
        <v>0</v>
      </c>
      <c r="L267" s="224">
        <v>0</v>
      </c>
      <c r="M267" s="224">
        <v>0</v>
      </c>
      <c r="N267" s="224">
        <v>0</v>
      </c>
      <c r="O267" s="224">
        <v>0</v>
      </c>
      <c r="P267" s="224">
        <v>1127773.8700000001</v>
      </c>
      <c r="Q267" s="224">
        <v>0</v>
      </c>
    </row>
    <row r="268" spans="1:17" ht="14.85" customHeight="1" x14ac:dyDescent="0.3">
      <c r="A268" s="234" t="s">
        <v>49</v>
      </c>
      <c r="B268" s="811" t="s">
        <v>295</v>
      </c>
      <c r="C268" s="812" t="s">
        <v>714</v>
      </c>
      <c r="D268" s="235" t="s">
        <v>715</v>
      </c>
      <c r="E268" s="222" t="s">
        <v>716</v>
      </c>
      <c r="F268" s="224">
        <v>0</v>
      </c>
      <c r="G268" s="224">
        <v>0</v>
      </c>
      <c r="H268" s="224">
        <v>7991.88</v>
      </c>
      <c r="I268" s="224">
        <v>7991.88</v>
      </c>
      <c r="J268" s="224">
        <v>-7991.88</v>
      </c>
      <c r="K268" s="224">
        <v>0</v>
      </c>
      <c r="L268" s="224">
        <v>0</v>
      </c>
      <c r="M268" s="224">
        <v>0</v>
      </c>
      <c r="N268" s="224">
        <v>0</v>
      </c>
      <c r="O268" s="224">
        <v>0</v>
      </c>
      <c r="P268" s="224">
        <v>0</v>
      </c>
      <c r="Q268" s="224">
        <v>7991.88</v>
      </c>
    </row>
    <row r="269" spans="1:17" ht="14.85" customHeight="1" x14ac:dyDescent="0.3">
      <c r="A269" s="152" t="s">
        <v>49</v>
      </c>
      <c r="B269" s="797" t="s">
        <v>90</v>
      </c>
      <c r="C269" s="798" t="s">
        <v>140</v>
      </c>
      <c r="D269" s="153" t="s">
        <v>141</v>
      </c>
      <c r="E269" s="222"/>
      <c r="F269" s="154">
        <v>5000000</v>
      </c>
      <c r="G269" s="154">
        <v>1127773.8700000001</v>
      </c>
      <c r="H269" s="154">
        <v>0</v>
      </c>
      <c r="I269" s="154">
        <v>1127773.8700000001</v>
      </c>
      <c r="J269" s="154">
        <v>3872226.13</v>
      </c>
      <c r="K269" s="154">
        <v>0</v>
      </c>
      <c r="L269" s="154">
        <v>0</v>
      </c>
      <c r="M269" s="154">
        <v>0</v>
      </c>
      <c r="N269" s="154">
        <v>0</v>
      </c>
      <c r="O269" s="154">
        <v>0</v>
      </c>
      <c r="P269" s="154">
        <v>1127773.8700000001</v>
      </c>
      <c r="Q269" s="154">
        <v>0</v>
      </c>
    </row>
    <row r="270" spans="1:17" ht="14.85" customHeight="1" x14ac:dyDescent="0.3">
      <c r="A270" s="234" t="s">
        <v>49</v>
      </c>
      <c r="B270" s="811" t="s">
        <v>295</v>
      </c>
      <c r="C270" s="812" t="s">
        <v>717</v>
      </c>
      <c r="D270" s="235" t="s">
        <v>718</v>
      </c>
      <c r="E270" s="222" t="s">
        <v>719</v>
      </c>
      <c r="F270" s="224">
        <v>0</v>
      </c>
      <c r="G270" s="224">
        <v>0</v>
      </c>
      <c r="H270" s="224">
        <v>0</v>
      </c>
      <c r="I270" s="224">
        <v>0</v>
      </c>
      <c r="J270" s="224">
        <v>0</v>
      </c>
      <c r="K270" s="224">
        <v>0</v>
      </c>
      <c r="L270" s="224">
        <v>0</v>
      </c>
      <c r="M270" s="224">
        <v>0</v>
      </c>
      <c r="N270" s="224">
        <v>0</v>
      </c>
      <c r="O270" s="224">
        <v>0</v>
      </c>
      <c r="P270" s="224">
        <v>0</v>
      </c>
      <c r="Q270" s="224">
        <v>0</v>
      </c>
    </row>
    <row r="271" spans="1:17" ht="14.85" hidden="1" customHeight="1" x14ac:dyDescent="0.3">
      <c r="A271" s="234" t="s">
        <v>49</v>
      </c>
      <c r="B271" s="811" t="s">
        <v>295</v>
      </c>
      <c r="C271" s="812" t="s">
        <v>720</v>
      </c>
      <c r="D271" s="235" t="s">
        <v>721</v>
      </c>
      <c r="E271" s="222">
        <v>115</v>
      </c>
      <c r="F271" s="224">
        <v>-3</v>
      </c>
      <c r="G271" s="224">
        <v>-2</v>
      </c>
      <c r="H271" s="224">
        <v>-1</v>
      </c>
      <c r="I271" s="224">
        <v>0</v>
      </c>
      <c r="J271" s="224">
        <v>-3</v>
      </c>
      <c r="K271" s="224">
        <v>0</v>
      </c>
      <c r="L271" s="224"/>
      <c r="M271" s="224"/>
      <c r="N271" s="224"/>
      <c r="O271" s="224">
        <v>0</v>
      </c>
      <c r="P271" s="224">
        <v>-2</v>
      </c>
      <c r="Q271" s="224">
        <v>-1</v>
      </c>
    </row>
    <row r="272" spans="1:17" ht="14.85" customHeight="1" x14ac:dyDescent="0.3">
      <c r="A272" s="234" t="s">
        <v>49</v>
      </c>
      <c r="B272" s="811" t="s">
        <v>295</v>
      </c>
      <c r="C272" s="812" t="s">
        <v>722</v>
      </c>
      <c r="D272" s="235" t="s">
        <v>723</v>
      </c>
      <c r="E272" s="222" t="s">
        <v>724</v>
      </c>
      <c r="F272" s="224">
        <v>3600000</v>
      </c>
      <c r="G272" s="224">
        <v>0</v>
      </c>
      <c r="H272" s="224">
        <v>0</v>
      </c>
      <c r="I272" s="224">
        <v>0</v>
      </c>
      <c r="J272" s="224">
        <v>3600000</v>
      </c>
      <c r="K272" s="224">
        <v>0</v>
      </c>
      <c r="L272" s="224">
        <v>0</v>
      </c>
      <c r="M272" s="224">
        <v>0</v>
      </c>
      <c r="N272" s="224">
        <v>0</v>
      </c>
      <c r="O272" s="224">
        <v>0</v>
      </c>
      <c r="P272" s="224">
        <v>0</v>
      </c>
      <c r="Q272" s="224">
        <v>0</v>
      </c>
    </row>
    <row r="273" spans="1:17" ht="14.85" customHeight="1" x14ac:dyDescent="0.3">
      <c r="A273" s="234" t="s">
        <v>49</v>
      </c>
      <c r="B273" s="811" t="s">
        <v>295</v>
      </c>
      <c r="C273" s="812" t="s">
        <v>725</v>
      </c>
      <c r="D273" s="235" t="s">
        <v>726</v>
      </c>
      <c r="E273" s="222">
        <v>125.1</v>
      </c>
      <c r="F273" s="224">
        <v>1400000</v>
      </c>
      <c r="G273" s="224">
        <v>1127773.8700000001</v>
      </c>
      <c r="H273" s="224">
        <v>0</v>
      </c>
      <c r="I273" s="224">
        <v>1127773.8700000001</v>
      </c>
      <c r="J273" s="224">
        <v>272226.12999999989</v>
      </c>
      <c r="K273" s="224">
        <v>0</v>
      </c>
      <c r="L273" s="224">
        <v>0</v>
      </c>
      <c r="M273" s="224">
        <v>0</v>
      </c>
      <c r="N273" s="224">
        <v>0</v>
      </c>
      <c r="O273" s="224">
        <v>0</v>
      </c>
      <c r="P273" s="224">
        <v>1127773.8700000001</v>
      </c>
      <c r="Q273" s="224">
        <v>0</v>
      </c>
    </row>
    <row r="274" spans="1:17" ht="14.85" customHeight="1" x14ac:dyDescent="0.3">
      <c r="A274" s="92" t="s">
        <v>49</v>
      </c>
      <c r="B274" s="783" t="s">
        <v>29</v>
      </c>
      <c r="C274" s="784" t="s">
        <v>54</v>
      </c>
      <c r="D274" s="93" t="s">
        <v>55</v>
      </c>
      <c r="E274" s="216"/>
      <c r="F274" s="99">
        <v>3695000</v>
      </c>
      <c r="G274" s="99">
        <v>2375280.08</v>
      </c>
      <c r="H274" s="99">
        <v>430342.53</v>
      </c>
      <c r="I274" s="99">
        <v>2805622.6100000003</v>
      </c>
      <c r="J274" s="100">
        <v>889377.38999999966</v>
      </c>
      <c r="K274" s="99">
        <v>408557.98</v>
      </c>
      <c r="L274" s="99">
        <v>408557.98</v>
      </c>
      <c r="M274" s="99">
        <v>0</v>
      </c>
      <c r="N274" s="100">
        <v>0</v>
      </c>
      <c r="O274" s="100">
        <v>0</v>
      </c>
      <c r="P274" s="99">
        <v>2783838.06</v>
      </c>
      <c r="Q274" s="99">
        <v>430342.53</v>
      </c>
    </row>
    <row r="275" spans="1:17" ht="14.85" customHeight="1" x14ac:dyDescent="0.3">
      <c r="A275" s="129" t="s">
        <v>49</v>
      </c>
      <c r="B275" s="791" t="s">
        <v>59</v>
      </c>
      <c r="C275" s="792" t="s">
        <v>142</v>
      </c>
      <c r="D275" s="149" t="s">
        <v>143</v>
      </c>
      <c r="E275" s="217"/>
      <c r="F275" s="156">
        <v>3695000</v>
      </c>
      <c r="G275" s="156">
        <v>2375280.08</v>
      </c>
      <c r="H275" s="156">
        <v>430342.53</v>
      </c>
      <c r="I275" s="156">
        <v>2805622.6100000003</v>
      </c>
      <c r="J275" s="161">
        <v>889377.38999999966</v>
      </c>
      <c r="K275" s="156">
        <v>408557.98</v>
      </c>
      <c r="L275" s="156">
        <v>408557.98</v>
      </c>
      <c r="M275" s="156">
        <v>0</v>
      </c>
      <c r="N275" s="161">
        <v>0</v>
      </c>
      <c r="O275" s="161">
        <v>0</v>
      </c>
      <c r="P275" s="156">
        <v>2783838.06</v>
      </c>
      <c r="Q275" s="156">
        <v>430342.53</v>
      </c>
    </row>
    <row r="276" spans="1:17" ht="14.85" customHeight="1" x14ac:dyDescent="0.3">
      <c r="A276" s="152" t="s">
        <v>49</v>
      </c>
      <c r="B276" s="797" t="s">
        <v>90</v>
      </c>
      <c r="C276" s="798" t="s">
        <v>144</v>
      </c>
      <c r="D276" s="153" t="s">
        <v>145</v>
      </c>
      <c r="E276" s="247"/>
      <c r="F276" s="154">
        <v>3635000</v>
      </c>
      <c r="G276" s="154">
        <v>2339519.21</v>
      </c>
      <c r="H276" s="154">
        <v>430342.53</v>
      </c>
      <c r="I276" s="154">
        <v>2769861.74</v>
      </c>
      <c r="J276" s="155">
        <v>865138.25999999978</v>
      </c>
      <c r="K276" s="154">
        <v>408557.98</v>
      </c>
      <c r="L276" s="154">
        <v>408557.98</v>
      </c>
      <c r="M276" s="154">
        <v>0</v>
      </c>
      <c r="N276" s="155">
        <v>0</v>
      </c>
      <c r="O276" s="155">
        <v>0</v>
      </c>
      <c r="P276" s="154">
        <v>2748077.19</v>
      </c>
      <c r="Q276" s="154">
        <v>430342.53</v>
      </c>
    </row>
    <row r="277" spans="1:17" ht="14.85" customHeight="1" x14ac:dyDescent="0.3">
      <c r="A277" s="234" t="s">
        <v>49</v>
      </c>
      <c r="B277" s="811" t="s">
        <v>295</v>
      </c>
      <c r="C277" s="812" t="s">
        <v>144</v>
      </c>
      <c r="D277" s="235" t="s">
        <v>727</v>
      </c>
      <c r="E277" s="222" t="s">
        <v>728</v>
      </c>
      <c r="F277" s="224">
        <v>3635000</v>
      </c>
      <c r="G277" s="224">
        <v>2339519.21</v>
      </c>
      <c r="H277" s="224">
        <v>430342.53</v>
      </c>
      <c r="I277" s="224">
        <v>2769861.74</v>
      </c>
      <c r="J277" s="224">
        <v>865138.25999999978</v>
      </c>
      <c r="K277" s="224">
        <v>408557.98</v>
      </c>
      <c r="L277" s="224">
        <v>408557.98</v>
      </c>
      <c r="M277" s="224">
        <v>0</v>
      </c>
      <c r="N277" s="224">
        <v>0</v>
      </c>
      <c r="O277" s="224">
        <v>0</v>
      </c>
      <c r="P277" s="224">
        <v>2748077.19</v>
      </c>
      <c r="Q277" s="224">
        <v>430342.53</v>
      </c>
    </row>
    <row r="278" spans="1:17" ht="14.85" hidden="1" customHeight="1" x14ac:dyDescent="0.3">
      <c r="A278" s="152" t="s">
        <v>49</v>
      </c>
      <c r="B278" s="797" t="s">
        <v>90</v>
      </c>
      <c r="C278" s="798" t="s">
        <v>729</v>
      </c>
      <c r="D278" s="153" t="s">
        <v>730</v>
      </c>
      <c r="E278" s="222"/>
      <c r="F278" s="154">
        <v>0</v>
      </c>
      <c r="G278" s="154">
        <v>0</v>
      </c>
      <c r="H278" s="154">
        <v>0</v>
      </c>
      <c r="I278" s="154">
        <v>0</v>
      </c>
      <c r="J278" s="155">
        <v>0</v>
      </c>
      <c r="K278" s="154">
        <v>0</v>
      </c>
      <c r="L278" s="154">
        <v>0</v>
      </c>
      <c r="M278" s="154">
        <v>0</v>
      </c>
      <c r="N278" s="155">
        <v>0</v>
      </c>
      <c r="O278" s="155">
        <v>0</v>
      </c>
      <c r="P278" s="154">
        <v>0</v>
      </c>
      <c r="Q278" s="154">
        <v>0</v>
      </c>
    </row>
    <row r="279" spans="1:17" ht="14.85" hidden="1" customHeight="1" x14ac:dyDescent="0.3">
      <c r="A279" s="234" t="s">
        <v>49</v>
      </c>
      <c r="B279" s="811" t="s">
        <v>295</v>
      </c>
      <c r="C279" s="812" t="s">
        <v>729</v>
      </c>
      <c r="D279" s="235" t="s">
        <v>731</v>
      </c>
      <c r="E279" s="222">
        <v>138</v>
      </c>
      <c r="F279" s="224">
        <v>0</v>
      </c>
      <c r="G279" s="224">
        <v>0</v>
      </c>
      <c r="H279" s="224">
        <v>0</v>
      </c>
      <c r="I279" s="224">
        <v>0</v>
      </c>
      <c r="J279" s="224">
        <v>0</v>
      </c>
      <c r="K279" s="224">
        <v>0</v>
      </c>
      <c r="L279" s="224">
        <v>0</v>
      </c>
      <c r="M279" s="224">
        <v>0</v>
      </c>
      <c r="N279" s="224">
        <v>0</v>
      </c>
      <c r="O279" s="224">
        <v>0</v>
      </c>
      <c r="P279" s="224">
        <v>0</v>
      </c>
      <c r="Q279" s="224">
        <v>0</v>
      </c>
    </row>
    <row r="280" spans="1:17" ht="14.85" customHeight="1" x14ac:dyDescent="0.3">
      <c r="A280" s="152" t="s">
        <v>49</v>
      </c>
      <c r="B280" s="797" t="s">
        <v>90</v>
      </c>
      <c r="C280" s="798" t="s">
        <v>146</v>
      </c>
      <c r="D280" s="153" t="s">
        <v>147</v>
      </c>
      <c r="E280" s="222"/>
      <c r="F280" s="154">
        <v>60000</v>
      </c>
      <c r="G280" s="154">
        <v>35760.870000000003</v>
      </c>
      <c r="H280" s="154">
        <v>0</v>
      </c>
      <c r="I280" s="154">
        <v>35760.870000000003</v>
      </c>
      <c r="J280" s="155">
        <v>24239.129999999997</v>
      </c>
      <c r="K280" s="154">
        <v>0</v>
      </c>
      <c r="L280" s="154">
        <v>0</v>
      </c>
      <c r="M280" s="154">
        <v>0</v>
      </c>
      <c r="N280" s="155">
        <v>0</v>
      </c>
      <c r="O280" s="155">
        <v>0</v>
      </c>
      <c r="P280" s="154">
        <v>35760.870000000003</v>
      </c>
      <c r="Q280" s="154">
        <v>0</v>
      </c>
    </row>
    <row r="281" spans="1:17" ht="14.85" customHeight="1" x14ac:dyDescent="0.3">
      <c r="A281" s="257" t="s">
        <v>49</v>
      </c>
      <c r="B281" s="258" t="s">
        <v>295</v>
      </c>
      <c r="C281" s="259" t="s">
        <v>146</v>
      </c>
      <c r="D281" s="284" t="s">
        <v>732</v>
      </c>
      <c r="E281" s="285" t="s">
        <v>733</v>
      </c>
      <c r="F281" s="286">
        <v>60000</v>
      </c>
      <c r="G281" s="286">
        <v>35760.870000000003</v>
      </c>
      <c r="H281" s="286">
        <v>0</v>
      </c>
      <c r="I281" s="286">
        <v>35760.870000000003</v>
      </c>
      <c r="J281" s="286">
        <v>24239.129999999997</v>
      </c>
      <c r="K281" s="286">
        <v>0</v>
      </c>
      <c r="L281" s="286">
        <v>0</v>
      </c>
      <c r="M281" s="286">
        <v>0</v>
      </c>
      <c r="N281" s="286">
        <v>0</v>
      </c>
      <c r="O281" s="286">
        <v>0</v>
      </c>
      <c r="P281" s="286">
        <v>35760.870000000003</v>
      </c>
      <c r="Q281" s="286">
        <v>0</v>
      </c>
    </row>
    <row r="282" spans="1:17" ht="14.85" hidden="1" customHeight="1" x14ac:dyDescent="0.3">
      <c r="A282" s="152" t="s">
        <v>49</v>
      </c>
      <c r="B282" s="797" t="s">
        <v>90</v>
      </c>
      <c r="C282" s="798" t="s">
        <v>734</v>
      </c>
      <c r="D282" s="153" t="s">
        <v>735</v>
      </c>
      <c r="E282" s="222"/>
      <c r="F282" s="154">
        <v>0</v>
      </c>
      <c r="G282" s="154">
        <v>0</v>
      </c>
      <c r="H282" s="154">
        <v>0</v>
      </c>
      <c r="I282" s="154">
        <v>0</v>
      </c>
      <c r="J282" s="155">
        <v>0</v>
      </c>
      <c r="K282" s="154">
        <v>0</v>
      </c>
      <c r="L282" s="154">
        <v>0</v>
      </c>
      <c r="M282" s="154">
        <v>0</v>
      </c>
      <c r="N282" s="155">
        <v>0</v>
      </c>
      <c r="O282" s="155">
        <v>0</v>
      </c>
      <c r="P282" s="154">
        <v>0</v>
      </c>
      <c r="Q282" s="154">
        <v>0</v>
      </c>
    </row>
    <row r="283" spans="1:17" ht="14.85" hidden="1" customHeight="1" x14ac:dyDescent="0.3">
      <c r="A283" s="234" t="s">
        <v>49</v>
      </c>
      <c r="B283" s="811" t="s">
        <v>295</v>
      </c>
      <c r="C283" s="812" t="s">
        <v>734</v>
      </c>
      <c r="D283" s="235" t="s">
        <v>736</v>
      </c>
      <c r="E283" s="222">
        <v>138</v>
      </c>
      <c r="F283" s="224">
        <v>0</v>
      </c>
      <c r="G283" s="224">
        <v>0</v>
      </c>
      <c r="H283" s="224">
        <v>0</v>
      </c>
      <c r="I283" s="224">
        <v>0</v>
      </c>
      <c r="J283" s="224">
        <v>0</v>
      </c>
      <c r="K283" s="224">
        <v>0</v>
      </c>
      <c r="L283" s="224">
        <v>0</v>
      </c>
      <c r="M283" s="224">
        <v>0</v>
      </c>
      <c r="N283" s="224">
        <v>0</v>
      </c>
      <c r="O283" s="224">
        <v>0</v>
      </c>
      <c r="P283" s="224">
        <v>0</v>
      </c>
      <c r="Q283" s="224">
        <v>0</v>
      </c>
    </row>
    <row r="284" spans="1:17" ht="14.85" customHeight="1" x14ac:dyDescent="0.3">
      <c r="A284" s="92" t="s">
        <v>49</v>
      </c>
      <c r="B284" s="783" t="s">
        <v>29</v>
      </c>
      <c r="C284" s="784" t="s">
        <v>56</v>
      </c>
      <c r="D284" s="93" t="s">
        <v>57</v>
      </c>
      <c r="E284" s="216"/>
      <c r="F284" s="99">
        <v>16197000</v>
      </c>
      <c r="G284" s="99">
        <v>10021364.970000001</v>
      </c>
      <c r="H284" s="99">
        <v>3824025.0100000002</v>
      </c>
      <c r="I284" s="99">
        <v>13845389.980000002</v>
      </c>
      <c r="J284" s="100">
        <v>2351610.0199999977</v>
      </c>
      <c r="K284" s="99">
        <v>4851020.2599999988</v>
      </c>
      <c r="L284" s="99">
        <v>2836619.8499999996</v>
      </c>
      <c r="M284" s="99">
        <v>2014400.41</v>
      </c>
      <c r="N284" s="100">
        <v>-1161339.4200000002</v>
      </c>
      <c r="O284" s="100">
        <v>853060.98999999976</v>
      </c>
      <c r="P284" s="99">
        <v>12857984.82</v>
      </c>
      <c r="Q284" s="99">
        <v>4677086</v>
      </c>
    </row>
    <row r="285" spans="1:17" ht="14.85" customHeight="1" x14ac:dyDescent="0.3">
      <c r="A285" s="129" t="s">
        <v>49</v>
      </c>
      <c r="B285" s="791" t="s">
        <v>59</v>
      </c>
      <c r="C285" s="792" t="s">
        <v>148</v>
      </c>
      <c r="D285" s="149" t="s">
        <v>149</v>
      </c>
      <c r="E285" s="217"/>
      <c r="F285" s="156">
        <v>130000</v>
      </c>
      <c r="G285" s="156">
        <v>113171.75</v>
      </c>
      <c r="H285" s="156">
        <v>553.37999999999965</v>
      </c>
      <c r="I285" s="156">
        <v>113725.13</v>
      </c>
      <c r="J285" s="161">
        <v>16274.869999999995</v>
      </c>
      <c r="K285" s="156">
        <v>1577.92</v>
      </c>
      <c r="L285" s="156">
        <v>0</v>
      </c>
      <c r="M285" s="156">
        <v>1577.92</v>
      </c>
      <c r="N285" s="161">
        <v>-1577.92</v>
      </c>
      <c r="O285" s="161">
        <v>0</v>
      </c>
      <c r="P285" s="156">
        <v>113171.75</v>
      </c>
      <c r="Q285" s="156">
        <v>553.37999999999965</v>
      </c>
    </row>
    <row r="286" spans="1:17" ht="14.85" customHeight="1" x14ac:dyDescent="0.3">
      <c r="A286" s="152" t="s">
        <v>49</v>
      </c>
      <c r="B286" s="797" t="s">
        <v>90</v>
      </c>
      <c r="C286" s="798" t="s">
        <v>150</v>
      </c>
      <c r="D286" s="153" t="s">
        <v>151</v>
      </c>
      <c r="E286" s="222"/>
      <c r="F286" s="154">
        <v>2000</v>
      </c>
      <c r="G286" s="154">
        <v>0</v>
      </c>
      <c r="H286" s="154">
        <v>0</v>
      </c>
      <c r="I286" s="154">
        <v>0</v>
      </c>
      <c r="J286" s="155">
        <v>2000</v>
      </c>
      <c r="K286" s="154">
        <v>0</v>
      </c>
      <c r="L286" s="154">
        <v>0</v>
      </c>
      <c r="M286" s="154">
        <v>0</v>
      </c>
      <c r="N286" s="155">
        <v>0</v>
      </c>
      <c r="O286" s="155">
        <v>0</v>
      </c>
      <c r="P286" s="154">
        <v>0</v>
      </c>
      <c r="Q286" s="154">
        <v>0</v>
      </c>
    </row>
    <row r="287" spans="1:17" ht="14.85" customHeight="1" x14ac:dyDescent="0.3">
      <c r="A287" s="234" t="s">
        <v>49</v>
      </c>
      <c r="B287" s="811" t="s">
        <v>295</v>
      </c>
      <c r="C287" s="812" t="s">
        <v>737</v>
      </c>
      <c r="D287" s="235" t="s">
        <v>738</v>
      </c>
      <c r="E287" s="222" t="s">
        <v>739</v>
      </c>
      <c r="F287" s="224">
        <v>2000</v>
      </c>
      <c r="G287" s="224">
        <v>0</v>
      </c>
      <c r="H287" s="224">
        <v>0</v>
      </c>
      <c r="I287" s="224">
        <v>0</v>
      </c>
      <c r="J287" s="224">
        <v>2000</v>
      </c>
      <c r="K287" s="224">
        <v>0</v>
      </c>
      <c r="L287" s="224">
        <v>0</v>
      </c>
      <c r="M287" s="224">
        <v>0</v>
      </c>
      <c r="N287" s="224">
        <v>0</v>
      </c>
      <c r="O287" s="224">
        <v>0</v>
      </c>
      <c r="P287" s="224">
        <v>0</v>
      </c>
      <c r="Q287" s="224">
        <v>0</v>
      </c>
    </row>
    <row r="288" spans="1:17" ht="14.85" customHeight="1" x14ac:dyDescent="0.3">
      <c r="A288" s="234" t="s">
        <v>49</v>
      </c>
      <c r="B288" s="811" t="s">
        <v>295</v>
      </c>
      <c r="C288" s="812" t="s">
        <v>740</v>
      </c>
      <c r="D288" s="235" t="s">
        <v>741</v>
      </c>
      <c r="E288" s="222" t="s">
        <v>742</v>
      </c>
      <c r="F288" s="224">
        <v>0</v>
      </c>
      <c r="G288" s="224">
        <v>0</v>
      </c>
      <c r="H288" s="224">
        <v>0</v>
      </c>
      <c r="I288" s="224">
        <v>0</v>
      </c>
      <c r="J288" s="224">
        <v>0</v>
      </c>
      <c r="K288" s="224">
        <v>0</v>
      </c>
      <c r="L288" s="224">
        <v>0</v>
      </c>
      <c r="M288" s="224">
        <v>0</v>
      </c>
      <c r="N288" s="224">
        <v>0</v>
      </c>
      <c r="O288" s="224">
        <v>0</v>
      </c>
      <c r="P288" s="224">
        <v>0</v>
      </c>
      <c r="Q288" s="224">
        <v>0</v>
      </c>
    </row>
    <row r="289" spans="1:17" ht="14.85" customHeight="1" x14ac:dyDescent="0.3">
      <c r="A289" s="152" t="s">
        <v>49</v>
      </c>
      <c r="B289" s="797" t="s">
        <v>90</v>
      </c>
      <c r="C289" s="798" t="s">
        <v>152</v>
      </c>
      <c r="D289" s="153" t="s">
        <v>153</v>
      </c>
      <c r="E289" s="222"/>
      <c r="F289" s="154">
        <v>123000</v>
      </c>
      <c r="G289" s="154">
        <v>113171.75</v>
      </c>
      <c r="H289" s="154">
        <v>553.37999999999965</v>
      </c>
      <c r="I289" s="154">
        <v>113725.13</v>
      </c>
      <c r="J289" s="155">
        <v>9274.8699999999953</v>
      </c>
      <c r="K289" s="154">
        <v>1577.92</v>
      </c>
      <c r="L289" s="154">
        <v>0</v>
      </c>
      <c r="M289" s="154">
        <v>1577.92</v>
      </c>
      <c r="N289" s="155">
        <v>-1577.92</v>
      </c>
      <c r="O289" s="155">
        <v>0</v>
      </c>
      <c r="P289" s="154">
        <v>113171.75</v>
      </c>
      <c r="Q289" s="154">
        <v>553.37999999999965</v>
      </c>
    </row>
    <row r="290" spans="1:17" ht="14.85" customHeight="1" x14ac:dyDescent="0.3">
      <c r="A290" s="234" t="s">
        <v>49</v>
      </c>
      <c r="B290" s="811" t="s">
        <v>295</v>
      </c>
      <c r="C290" s="812" t="s">
        <v>743</v>
      </c>
      <c r="D290" s="235" t="s">
        <v>744</v>
      </c>
      <c r="E290" s="222" t="s">
        <v>745</v>
      </c>
      <c r="F290" s="224">
        <v>13000</v>
      </c>
      <c r="G290" s="224">
        <v>3547.7</v>
      </c>
      <c r="H290" s="224">
        <v>553.37999999999965</v>
      </c>
      <c r="I290" s="224">
        <v>4101.08</v>
      </c>
      <c r="J290" s="224">
        <v>8898.92</v>
      </c>
      <c r="K290" s="224">
        <v>1053.32</v>
      </c>
      <c r="L290" s="224">
        <v>0</v>
      </c>
      <c r="M290" s="224">
        <v>1053.32</v>
      </c>
      <c r="N290" s="224">
        <v>-1053.32</v>
      </c>
      <c r="O290" s="224">
        <v>0</v>
      </c>
      <c r="P290" s="224">
        <v>3547.7</v>
      </c>
      <c r="Q290" s="224">
        <v>553.37999999999965</v>
      </c>
    </row>
    <row r="291" spans="1:17" ht="14.85" customHeight="1" x14ac:dyDescent="0.3">
      <c r="A291" s="234" t="s">
        <v>49</v>
      </c>
      <c r="B291" s="811" t="s">
        <v>295</v>
      </c>
      <c r="C291" s="812" t="s">
        <v>746</v>
      </c>
      <c r="D291" s="235" t="s">
        <v>747</v>
      </c>
      <c r="E291" s="222" t="s">
        <v>748</v>
      </c>
      <c r="F291" s="224">
        <v>0</v>
      </c>
      <c r="G291" s="224">
        <v>0</v>
      </c>
      <c r="H291" s="224">
        <v>0</v>
      </c>
      <c r="I291" s="224">
        <v>0</v>
      </c>
      <c r="J291" s="224">
        <v>0</v>
      </c>
      <c r="K291" s="224">
        <v>0</v>
      </c>
      <c r="L291" s="224">
        <v>0</v>
      </c>
      <c r="M291" s="224">
        <v>0</v>
      </c>
      <c r="N291" s="224">
        <v>0</v>
      </c>
      <c r="O291" s="224">
        <v>0</v>
      </c>
      <c r="P291" s="224">
        <v>0</v>
      </c>
      <c r="Q291" s="224">
        <v>0</v>
      </c>
    </row>
    <row r="292" spans="1:17" ht="14.85" customHeight="1" x14ac:dyDescent="0.3">
      <c r="A292" s="234" t="s">
        <v>49</v>
      </c>
      <c r="B292" s="811" t="s">
        <v>295</v>
      </c>
      <c r="C292" s="812" t="s">
        <v>749</v>
      </c>
      <c r="D292" s="235" t="s">
        <v>750</v>
      </c>
      <c r="E292" s="222" t="s">
        <v>751</v>
      </c>
      <c r="F292" s="224">
        <v>0</v>
      </c>
      <c r="G292" s="224">
        <v>0</v>
      </c>
      <c r="H292" s="224">
        <v>0</v>
      </c>
      <c r="I292" s="224">
        <v>0</v>
      </c>
      <c r="J292" s="224">
        <v>0</v>
      </c>
      <c r="K292" s="224">
        <v>0</v>
      </c>
      <c r="L292" s="224">
        <v>0</v>
      </c>
      <c r="M292" s="224">
        <v>0</v>
      </c>
      <c r="N292" s="224">
        <v>0</v>
      </c>
      <c r="O292" s="224">
        <v>0</v>
      </c>
      <c r="P292" s="224">
        <v>0</v>
      </c>
      <c r="Q292" s="224">
        <v>0</v>
      </c>
    </row>
    <row r="293" spans="1:17" ht="14.85" customHeight="1" x14ac:dyDescent="0.3">
      <c r="A293" s="234" t="s">
        <v>49</v>
      </c>
      <c r="B293" s="811" t="s">
        <v>295</v>
      </c>
      <c r="C293" s="812" t="s">
        <v>752</v>
      </c>
      <c r="D293" s="235" t="s">
        <v>753</v>
      </c>
      <c r="E293" s="222" t="s">
        <v>754</v>
      </c>
      <c r="F293" s="224">
        <v>105000</v>
      </c>
      <c r="G293" s="224">
        <v>104773.45</v>
      </c>
      <c r="H293" s="224">
        <v>0</v>
      </c>
      <c r="I293" s="224">
        <v>104773.45</v>
      </c>
      <c r="J293" s="224">
        <v>226.55000000000291</v>
      </c>
      <c r="K293" s="224">
        <v>524.6</v>
      </c>
      <c r="L293" s="224">
        <v>0</v>
      </c>
      <c r="M293" s="224">
        <v>524.6</v>
      </c>
      <c r="N293" s="224">
        <v>-524.6</v>
      </c>
      <c r="O293" s="224">
        <v>0</v>
      </c>
      <c r="P293" s="224">
        <v>104773.45</v>
      </c>
      <c r="Q293" s="224">
        <v>0</v>
      </c>
    </row>
    <row r="294" spans="1:17" ht="14.85" customHeight="1" x14ac:dyDescent="0.3">
      <c r="A294" s="234" t="s">
        <v>49</v>
      </c>
      <c r="B294" s="811" t="s">
        <v>295</v>
      </c>
      <c r="C294" s="812" t="s">
        <v>755</v>
      </c>
      <c r="D294" s="235" t="s">
        <v>756</v>
      </c>
      <c r="E294" s="222" t="s">
        <v>757</v>
      </c>
      <c r="F294" s="224">
        <v>0</v>
      </c>
      <c r="G294" s="224">
        <v>0</v>
      </c>
      <c r="H294" s="224">
        <v>0</v>
      </c>
      <c r="I294" s="224">
        <v>0</v>
      </c>
      <c r="J294" s="224">
        <v>0</v>
      </c>
      <c r="K294" s="224">
        <v>0</v>
      </c>
      <c r="L294" s="224">
        <v>0</v>
      </c>
      <c r="M294" s="224">
        <v>0</v>
      </c>
      <c r="N294" s="224">
        <v>0</v>
      </c>
      <c r="O294" s="224">
        <v>0</v>
      </c>
      <c r="P294" s="224">
        <v>0</v>
      </c>
      <c r="Q294" s="224">
        <v>0</v>
      </c>
    </row>
    <row r="295" spans="1:17" ht="14.85" customHeight="1" x14ac:dyDescent="0.3">
      <c r="A295" s="234" t="s">
        <v>49</v>
      </c>
      <c r="B295" s="811" t="s">
        <v>295</v>
      </c>
      <c r="C295" s="812" t="s">
        <v>758</v>
      </c>
      <c r="D295" s="235" t="s">
        <v>759</v>
      </c>
      <c r="E295" s="222" t="s">
        <v>760</v>
      </c>
      <c r="F295" s="224">
        <v>0</v>
      </c>
      <c r="G295" s="224">
        <v>0</v>
      </c>
      <c r="H295" s="224">
        <v>0</v>
      </c>
      <c r="I295" s="224">
        <v>0</v>
      </c>
      <c r="J295" s="224">
        <v>0</v>
      </c>
      <c r="K295" s="224">
        <v>0</v>
      </c>
      <c r="L295" s="224">
        <v>0</v>
      </c>
      <c r="M295" s="224">
        <v>0</v>
      </c>
      <c r="N295" s="224">
        <v>0</v>
      </c>
      <c r="O295" s="224">
        <v>0</v>
      </c>
      <c r="P295" s="224">
        <v>0</v>
      </c>
      <c r="Q295" s="224">
        <v>0</v>
      </c>
    </row>
    <row r="296" spans="1:17" ht="14.85" customHeight="1" x14ac:dyDescent="0.3">
      <c r="A296" s="234" t="s">
        <v>49</v>
      </c>
      <c r="B296" s="811" t="s">
        <v>295</v>
      </c>
      <c r="C296" s="812" t="s">
        <v>761</v>
      </c>
      <c r="D296" s="235" t="s">
        <v>762</v>
      </c>
      <c r="E296" s="222" t="s">
        <v>763</v>
      </c>
      <c r="F296" s="224">
        <v>5000</v>
      </c>
      <c r="G296" s="224">
        <v>4850.6000000000004</v>
      </c>
      <c r="H296" s="224">
        <v>0</v>
      </c>
      <c r="I296" s="224">
        <v>4850.6000000000004</v>
      </c>
      <c r="J296" s="224">
        <v>149.39999999999964</v>
      </c>
      <c r="K296" s="224">
        <v>0</v>
      </c>
      <c r="L296" s="224">
        <v>0</v>
      </c>
      <c r="M296" s="224">
        <v>0</v>
      </c>
      <c r="N296" s="224">
        <v>0</v>
      </c>
      <c r="O296" s="224">
        <v>0</v>
      </c>
      <c r="P296" s="224">
        <v>4850.6000000000004</v>
      </c>
      <c r="Q296" s="224">
        <v>0</v>
      </c>
    </row>
    <row r="297" spans="1:17" ht="14.85" customHeight="1" x14ac:dyDescent="0.3">
      <c r="A297" s="152" t="s">
        <v>49</v>
      </c>
      <c r="B297" s="797" t="s">
        <v>90</v>
      </c>
      <c r="C297" s="798" t="s">
        <v>154</v>
      </c>
      <c r="D297" s="153" t="s">
        <v>155</v>
      </c>
      <c r="E297" s="222"/>
      <c r="F297" s="154">
        <v>5000</v>
      </c>
      <c r="G297" s="154">
        <v>0</v>
      </c>
      <c r="H297" s="154">
        <v>0</v>
      </c>
      <c r="I297" s="154">
        <v>0</v>
      </c>
      <c r="J297" s="155">
        <v>5000</v>
      </c>
      <c r="K297" s="154">
        <v>0</v>
      </c>
      <c r="L297" s="154">
        <v>0</v>
      </c>
      <c r="M297" s="154">
        <v>0</v>
      </c>
      <c r="N297" s="155">
        <v>0</v>
      </c>
      <c r="O297" s="154">
        <v>0</v>
      </c>
      <c r="P297" s="154">
        <v>0</v>
      </c>
      <c r="Q297" s="154">
        <v>0</v>
      </c>
    </row>
    <row r="298" spans="1:17" ht="14.85" customHeight="1" x14ac:dyDescent="0.3">
      <c r="A298" s="234" t="s">
        <v>49</v>
      </c>
      <c r="B298" s="811" t="s">
        <v>295</v>
      </c>
      <c r="C298" s="812" t="s">
        <v>764</v>
      </c>
      <c r="D298" s="235" t="s">
        <v>765</v>
      </c>
      <c r="E298" s="222" t="s">
        <v>766</v>
      </c>
      <c r="F298" s="224">
        <v>5000</v>
      </c>
      <c r="G298" s="224">
        <v>0</v>
      </c>
      <c r="H298" s="224">
        <v>0</v>
      </c>
      <c r="I298" s="224">
        <v>0</v>
      </c>
      <c r="J298" s="224">
        <v>5000</v>
      </c>
      <c r="K298" s="224">
        <v>0</v>
      </c>
      <c r="L298" s="224">
        <v>0</v>
      </c>
      <c r="M298" s="224">
        <v>0</v>
      </c>
      <c r="N298" s="224">
        <v>0</v>
      </c>
      <c r="O298" s="224">
        <v>0</v>
      </c>
      <c r="P298" s="224">
        <v>0</v>
      </c>
      <c r="Q298" s="224">
        <v>0</v>
      </c>
    </row>
    <row r="299" spans="1:17" ht="14.85" customHeight="1" x14ac:dyDescent="0.3">
      <c r="A299" s="129" t="s">
        <v>49</v>
      </c>
      <c r="B299" s="791" t="s">
        <v>59</v>
      </c>
      <c r="C299" s="792" t="s">
        <v>156</v>
      </c>
      <c r="D299" s="149" t="s">
        <v>157</v>
      </c>
      <c r="E299" s="217"/>
      <c r="F299" s="156">
        <v>16067000</v>
      </c>
      <c r="G299" s="156">
        <v>9908193.2200000007</v>
      </c>
      <c r="H299" s="156">
        <v>3823471.6300000004</v>
      </c>
      <c r="I299" s="156">
        <v>13731664.850000001</v>
      </c>
      <c r="J299" s="161">
        <v>2335335.1499999985</v>
      </c>
      <c r="K299" s="156">
        <v>4849442.3399999989</v>
      </c>
      <c r="L299" s="156">
        <v>2836619.8499999996</v>
      </c>
      <c r="M299" s="156">
        <v>2012822.49</v>
      </c>
      <c r="N299" s="161">
        <v>-1159761.5000000002</v>
      </c>
      <c r="O299" s="161">
        <v>853060.98999999976</v>
      </c>
      <c r="P299" s="156">
        <v>12744813.07</v>
      </c>
      <c r="Q299" s="156">
        <v>4676532.62</v>
      </c>
    </row>
    <row r="300" spans="1:17" ht="14.85" customHeight="1" x14ac:dyDescent="0.3">
      <c r="A300" s="152" t="s">
        <v>49</v>
      </c>
      <c r="B300" s="797" t="s">
        <v>90</v>
      </c>
      <c r="C300" s="798" t="s">
        <v>158</v>
      </c>
      <c r="D300" s="153" t="s">
        <v>159</v>
      </c>
      <c r="E300" s="222"/>
      <c r="F300" s="154">
        <v>1451000</v>
      </c>
      <c r="G300" s="154">
        <v>1187558.97</v>
      </c>
      <c r="H300" s="154">
        <v>229242.22999999998</v>
      </c>
      <c r="I300" s="154">
        <v>1416801.2</v>
      </c>
      <c r="J300" s="155">
        <v>34198.800000000047</v>
      </c>
      <c r="K300" s="154">
        <v>190797.97999999998</v>
      </c>
      <c r="L300" s="154">
        <v>182679.72999999998</v>
      </c>
      <c r="M300" s="154">
        <v>8118.25</v>
      </c>
      <c r="N300" s="155">
        <v>-8118.25</v>
      </c>
      <c r="O300" s="155">
        <v>0</v>
      </c>
      <c r="P300" s="154">
        <v>1370238.7</v>
      </c>
      <c r="Q300" s="154">
        <v>229242.22999999998</v>
      </c>
    </row>
    <row r="301" spans="1:17" ht="14.85" customHeight="1" x14ac:dyDescent="0.3">
      <c r="A301" s="234" t="s">
        <v>49</v>
      </c>
      <c r="B301" s="811" t="s">
        <v>295</v>
      </c>
      <c r="C301" s="812" t="s">
        <v>767</v>
      </c>
      <c r="D301" s="235" t="s">
        <v>768</v>
      </c>
      <c r="E301" s="222" t="s">
        <v>769</v>
      </c>
      <c r="F301" s="224">
        <v>1126000</v>
      </c>
      <c r="G301" s="224">
        <v>1038404.77</v>
      </c>
      <c r="H301" s="224">
        <v>87595.229999999981</v>
      </c>
      <c r="I301" s="224">
        <v>1126000</v>
      </c>
      <c r="J301" s="224">
        <v>0</v>
      </c>
      <c r="K301" s="224">
        <v>89145.89</v>
      </c>
      <c r="L301" s="224">
        <v>89145.89</v>
      </c>
      <c r="M301" s="224">
        <v>0</v>
      </c>
      <c r="N301" s="224">
        <v>0</v>
      </c>
      <c r="O301" s="224">
        <v>0</v>
      </c>
      <c r="P301" s="224">
        <v>1127550.6599999999</v>
      </c>
      <c r="Q301" s="224">
        <v>87595.229999999981</v>
      </c>
    </row>
    <row r="302" spans="1:17" ht="14.85" customHeight="1" x14ac:dyDescent="0.3">
      <c r="A302" s="234" t="s">
        <v>49</v>
      </c>
      <c r="B302" s="811" t="s">
        <v>295</v>
      </c>
      <c r="C302" s="812" t="s">
        <v>770</v>
      </c>
      <c r="D302" s="235" t="s">
        <v>771</v>
      </c>
      <c r="E302" s="222" t="s">
        <v>772</v>
      </c>
      <c r="F302" s="224">
        <v>0</v>
      </c>
      <c r="G302" s="224">
        <v>0</v>
      </c>
      <c r="H302" s="224">
        <v>0</v>
      </c>
      <c r="I302" s="224">
        <v>0</v>
      </c>
      <c r="J302" s="224">
        <v>0</v>
      </c>
      <c r="K302" s="224">
        <v>0</v>
      </c>
      <c r="L302" s="224">
        <v>0</v>
      </c>
      <c r="M302" s="224">
        <v>0</v>
      </c>
      <c r="N302" s="224">
        <v>0</v>
      </c>
      <c r="O302" s="224">
        <v>0</v>
      </c>
      <c r="P302" s="224">
        <v>0</v>
      </c>
      <c r="Q302" s="224">
        <v>0</v>
      </c>
    </row>
    <row r="303" spans="1:17" ht="14.85" customHeight="1" x14ac:dyDescent="0.3">
      <c r="A303" s="234" t="s">
        <v>49</v>
      </c>
      <c r="B303" s="811" t="s">
        <v>295</v>
      </c>
      <c r="C303" s="812" t="s">
        <v>773</v>
      </c>
      <c r="D303" s="235" t="s">
        <v>774</v>
      </c>
      <c r="E303" s="271" t="s">
        <v>775</v>
      </c>
      <c r="F303" s="224">
        <v>0</v>
      </c>
      <c r="G303" s="224">
        <v>0</v>
      </c>
      <c r="H303" s="224">
        <v>0</v>
      </c>
      <c r="I303" s="224">
        <v>0</v>
      </c>
      <c r="J303" s="224">
        <v>0</v>
      </c>
      <c r="K303" s="224">
        <v>0</v>
      </c>
      <c r="L303" s="224">
        <v>0</v>
      </c>
      <c r="M303" s="224">
        <v>0</v>
      </c>
      <c r="N303" s="224">
        <v>0</v>
      </c>
      <c r="O303" s="224">
        <v>0</v>
      </c>
      <c r="P303" s="224">
        <v>0</v>
      </c>
      <c r="Q303" s="224">
        <v>0</v>
      </c>
    </row>
    <row r="304" spans="1:17" ht="14.85" customHeight="1" x14ac:dyDescent="0.3">
      <c r="A304" s="234" t="s">
        <v>49</v>
      </c>
      <c r="B304" s="811" t="s">
        <v>295</v>
      </c>
      <c r="C304" s="812" t="s">
        <v>776</v>
      </c>
      <c r="D304" s="235" t="s">
        <v>777</v>
      </c>
      <c r="E304" s="222" t="s">
        <v>778</v>
      </c>
      <c r="F304" s="224">
        <v>325000</v>
      </c>
      <c r="G304" s="224">
        <v>149154.20000000001</v>
      </c>
      <c r="H304" s="224">
        <v>141647</v>
      </c>
      <c r="I304" s="224">
        <v>290801.2</v>
      </c>
      <c r="J304" s="224">
        <v>34198.799999999988</v>
      </c>
      <c r="K304" s="224">
        <v>101652.09</v>
      </c>
      <c r="L304" s="224">
        <v>93533.84</v>
      </c>
      <c r="M304" s="224">
        <v>8118.25</v>
      </c>
      <c r="N304" s="224">
        <v>-8118.25</v>
      </c>
      <c r="O304" s="224">
        <v>0</v>
      </c>
      <c r="P304" s="224">
        <v>242688.04</v>
      </c>
      <c r="Q304" s="224">
        <v>141647</v>
      </c>
    </row>
    <row r="305" spans="1:17" ht="14.85" customHeight="1" x14ac:dyDescent="0.3">
      <c r="A305" s="152" t="s">
        <v>49</v>
      </c>
      <c r="B305" s="797" t="s">
        <v>90</v>
      </c>
      <c r="C305" s="803" t="s">
        <v>160</v>
      </c>
      <c r="D305" s="153" t="s">
        <v>161</v>
      </c>
      <c r="E305" s="222"/>
      <c r="F305" s="154">
        <v>1187000</v>
      </c>
      <c r="G305" s="154">
        <v>485773.64</v>
      </c>
      <c r="H305" s="154">
        <v>549562.02</v>
      </c>
      <c r="I305" s="154">
        <v>1035335.6599999999</v>
      </c>
      <c r="J305" s="155">
        <v>151664.34000000008</v>
      </c>
      <c r="K305" s="154">
        <v>65504.74</v>
      </c>
      <c r="L305" s="154">
        <v>65504.74</v>
      </c>
      <c r="M305" s="154">
        <v>0</v>
      </c>
      <c r="N305" s="155">
        <v>0</v>
      </c>
      <c r="O305" s="155">
        <v>0</v>
      </c>
      <c r="P305" s="154">
        <v>551278.38</v>
      </c>
      <c r="Q305" s="154">
        <v>549562.02</v>
      </c>
    </row>
    <row r="306" spans="1:17" ht="14.85" customHeight="1" x14ac:dyDescent="0.3">
      <c r="A306" s="234" t="s">
        <v>49</v>
      </c>
      <c r="B306" s="811" t="s">
        <v>295</v>
      </c>
      <c r="C306" s="812" t="s">
        <v>779</v>
      </c>
      <c r="D306" s="235" t="s">
        <v>780</v>
      </c>
      <c r="E306" s="222" t="s">
        <v>781</v>
      </c>
      <c r="F306" s="224">
        <v>475000</v>
      </c>
      <c r="G306" s="224">
        <v>379036.92</v>
      </c>
      <c r="H306" s="224">
        <v>20337.240000000002</v>
      </c>
      <c r="I306" s="224">
        <v>399374.16</v>
      </c>
      <c r="J306" s="224">
        <v>75625.840000000026</v>
      </c>
      <c r="K306" s="224">
        <v>26004.2</v>
      </c>
      <c r="L306" s="224">
        <v>26004.2</v>
      </c>
      <c r="M306" s="224">
        <v>0</v>
      </c>
      <c r="N306" s="224">
        <v>0</v>
      </c>
      <c r="O306" s="224">
        <v>0</v>
      </c>
      <c r="P306" s="224">
        <v>405041.12</v>
      </c>
      <c r="Q306" s="224">
        <v>20337.240000000002</v>
      </c>
    </row>
    <row r="307" spans="1:17" ht="14.85" customHeight="1" x14ac:dyDescent="0.3">
      <c r="A307" s="234" t="s">
        <v>49</v>
      </c>
      <c r="B307" s="811" t="s">
        <v>295</v>
      </c>
      <c r="C307" s="812" t="s">
        <v>782</v>
      </c>
      <c r="D307" s="235" t="s">
        <v>783</v>
      </c>
      <c r="E307" s="222" t="s">
        <v>784</v>
      </c>
      <c r="F307" s="224">
        <v>25000</v>
      </c>
      <c r="G307" s="224">
        <v>16865.310000000001</v>
      </c>
      <c r="H307" s="224">
        <v>0</v>
      </c>
      <c r="I307" s="224">
        <v>16865.310000000001</v>
      </c>
      <c r="J307" s="224">
        <v>8134.6899999999987</v>
      </c>
      <c r="K307" s="224">
        <v>824.26</v>
      </c>
      <c r="L307" s="224">
        <v>824.26</v>
      </c>
      <c r="M307" s="224">
        <v>0</v>
      </c>
      <c r="N307" s="224">
        <v>0</v>
      </c>
      <c r="O307" s="224">
        <v>0</v>
      </c>
      <c r="P307" s="224">
        <v>17689.57</v>
      </c>
      <c r="Q307" s="224">
        <v>0</v>
      </c>
    </row>
    <row r="308" spans="1:17" ht="14.85" customHeight="1" x14ac:dyDescent="0.3">
      <c r="A308" s="234" t="s">
        <v>49</v>
      </c>
      <c r="B308" s="811" t="s">
        <v>295</v>
      </c>
      <c r="C308" s="812" t="s">
        <v>785</v>
      </c>
      <c r="D308" s="235" t="s">
        <v>786</v>
      </c>
      <c r="E308" s="222" t="s">
        <v>787</v>
      </c>
      <c r="F308" s="224">
        <v>500000</v>
      </c>
      <c r="G308" s="224">
        <v>0</v>
      </c>
      <c r="H308" s="224">
        <v>488000</v>
      </c>
      <c r="I308" s="224">
        <v>488000</v>
      </c>
      <c r="J308" s="224">
        <v>12000</v>
      </c>
      <c r="K308" s="224">
        <v>0</v>
      </c>
      <c r="L308" s="224">
        <v>0</v>
      </c>
      <c r="M308" s="224">
        <v>0</v>
      </c>
      <c r="N308" s="224">
        <v>0</v>
      </c>
      <c r="O308" s="224">
        <v>0</v>
      </c>
      <c r="P308" s="224">
        <v>0</v>
      </c>
      <c r="Q308" s="224">
        <v>488000</v>
      </c>
    </row>
    <row r="309" spans="1:17" ht="14.85" customHeight="1" x14ac:dyDescent="0.3">
      <c r="A309" s="234" t="s">
        <v>49</v>
      </c>
      <c r="B309" s="811" t="s">
        <v>295</v>
      </c>
      <c r="C309" s="812" t="s">
        <v>788</v>
      </c>
      <c r="D309" s="235" t="s">
        <v>789</v>
      </c>
      <c r="E309" s="222" t="s">
        <v>790</v>
      </c>
      <c r="F309" s="224">
        <v>187000</v>
      </c>
      <c r="G309" s="224">
        <v>89871.41</v>
      </c>
      <c r="H309" s="224">
        <v>41224.78</v>
      </c>
      <c r="I309" s="224">
        <v>131096.19</v>
      </c>
      <c r="J309" s="224">
        <v>55903.81</v>
      </c>
      <c r="K309" s="224">
        <v>38676.28</v>
      </c>
      <c r="L309" s="224">
        <v>38676.28</v>
      </c>
      <c r="M309" s="224">
        <v>0</v>
      </c>
      <c r="N309" s="224">
        <v>0</v>
      </c>
      <c r="O309" s="224">
        <v>0</v>
      </c>
      <c r="P309" s="224">
        <v>128547.69</v>
      </c>
      <c r="Q309" s="224">
        <v>41224.78</v>
      </c>
    </row>
    <row r="310" spans="1:17" ht="14.85" customHeight="1" x14ac:dyDescent="0.3">
      <c r="A310" s="234" t="s">
        <v>49</v>
      </c>
      <c r="B310" s="816" t="s">
        <v>295</v>
      </c>
      <c r="C310" s="812" t="s">
        <v>791</v>
      </c>
      <c r="D310" s="253" t="s">
        <v>792</v>
      </c>
      <c r="E310" s="222" t="s">
        <v>793</v>
      </c>
      <c r="F310" s="224">
        <v>0</v>
      </c>
      <c r="G310" s="224">
        <v>0</v>
      </c>
      <c r="H310" s="224">
        <v>0</v>
      </c>
      <c r="I310" s="224">
        <v>0</v>
      </c>
      <c r="J310" s="224">
        <v>0</v>
      </c>
      <c r="K310" s="224">
        <v>0</v>
      </c>
      <c r="L310" s="224">
        <v>0</v>
      </c>
      <c r="M310" s="224">
        <v>0</v>
      </c>
      <c r="N310" s="224">
        <v>0</v>
      </c>
      <c r="O310" s="224">
        <v>0</v>
      </c>
      <c r="P310" s="224">
        <v>0</v>
      </c>
      <c r="Q310" s="224">
        <v>0</v>
      </c>
    </row>
    <row r="311" spans="1:17" ht="14.85" customHeight="1" x14ac:dyDescent="0.3">
      <c r="A311" s="152" t="s">
        <v>49</v>
      </c>
      <c r="B311" s="797" t="s">
        <v>90</v>
      </c>
      <c r="C311" s="798" t="s">
        <v>162</v>
      </c>
      <c r="D311" s="153" t="s">
        <v>163</v>
      </c>
      <c r="E311" s="222"/>
      <c r="F311" s="154">
        <v>160000</v>
      </c>
      <c r="G311" s="154">
        <v>95492.3</v>
      </c>
      <c r="H311" s="154">
        <v>7800</v>
      </c>
      <c r="I311" s="154">
        <v>103292.3</v>
      </c>
      <c r="J311" s="155">
        <v>56707.7</v>
      </c>
      <c r="K311" s="154">
        <v>6332.6</v>
      </c>
      <c r="L311" s="154">
        <v>5847.6</v>
      </c>
      <c r="M311" s="154">
        <v>485</v>
      </c>
      <c r="N311" s="155">
        <v>-485</v>
      </c>
      <c r="O311" s="155">
        <v>0</v>
      </c>
      <c r="P311" s="154">
        <v>101339.90000000001</v>
      </c>
      <c r="Q311" s="154">
        <v>7800</v>
      </c>
    </row>
    <row r="312" spans="1:17" ht="14.85" customHeight="1" x14ac:dyDescent="0.3">
      <c r="A312" s="234" t="s">
        <v>49</v>
      </c>
      <c r="B312" s="811" t="s">
        <v>295</v>
      </c>
      <c r="C312" s="812" t="s">
        <v>794</v>
      </c>
      <c r="D312" s="235" t="s">
        <v>795</v>
      </c>
      <c r="E312" s="222" t="s">
        <v>796</v>
      </c>
      <c r="F312" s="224">
        <v>160000</v>
      </c>
      <c r="G312" s="224">
        <v>95492.3</v>
      </c>
      <c r="H312" s="224">
        <v>7800</v>
      </c>
      <c r="I312" s="224">
        <v>103292.3</v>
      </c>
      <c r="J312" s="224">
        <v>56707.7</v>
      </c>
      <c r="K312" s="224">
        <v>6332.6</v>
      </c>
      <c r="L312" s="224">
        <v>5847.6</v>
      </c>
      <c r="M312" s="224">
        <v>485</v>
      </c>
      <c r="N312" s="224">
        <v>-485</v>
      </c>
      <c r="O312" s="224">
        <v>0</v>
      </c>
      <c r="P312" s="224">
        <v>101339.90000000001</v>
      </c>
      <c r="Q312" s="224">
        <v>7800</v>
      </c>
    </row>
    <row r="313" spans="1:17" ht="14.85" customHeight="1" x14ac:dyDescent="0.3">
      <c r="A313" s="152" t="s">
        <v>49</v>
      </c>
      <c r="B313" s="797" t="s">
        <v>90</v>
      </c>
      <c r="C313" s="803" t="s">
        <v>164</v>
      </c>
      <c r="D313" s="153" t="s">
        <v>165</v>
      </c>
      <c r="E313" s="222"/>
      <c r="F313" s="154">
        <v>765000</v>
      </c>
      <c r="G313" s="154">
        <v>558384.87</v>
      </c>
      <c r="H313" s="154">
        <v>95220.92</v>
      </c>
      <c r="I313" s="154">
        <v>653605.79</v>
      </c>
      <c r="J313" s="155">
        <v>111394.20999999996</v>
      </c>
      <c r="K313" s="154">
        <v>210801.78999999998</v>
      </c>
      <c r="L313" s="154">
        <v>123496.73</v>
      </c>
      <c r="M313" s="154">
        <v>87305.06</v>
      </c>
      <c r="N313" s="155">
        <v>-74808.45</v>
      </c>
      <c r="O313" s="155">
        <v>12496.61</v>
      </c>
      <c r="P313" s="154">
        <v>681881.59999999998</v>
      </c>
      <c r="Q313" s="154">
        <v>107717.52999999998</v>
      </c>
    </row>
    <row r="314" spans="1:17" ht="14.85" customHeight="1" x14ac:dyDescent="0.3">
      <c r="A314" s="234" t="s">
        <v>49</v>
      </c>
      <c r="B314" s="811" t="s">
        <v>295</v>
      </c>
      <c r="C314" s="812" t="s">
        <v>797</v>
      </c>
      <c r="D314" s="235" t="s">
        <v>798</v>
      </c>
      <c r="E314" s="222" t="s">
        <v>799</v>
      </c>
      <c r="F314" s="224">
        <v>100000</v>
      </c>
      <c r="G314" s="224">
        <v>68325.84</v>
      </c>
      <c r="H314" s="224">
        <v>19376.259999999998</v>
      </c>
      <c r="I314" s="224">
        <v>87702.099999999991</v>
      </c>
      <c r="J314" s="224">
        <v>12297.900000000009</v>
      </c>
      <c r="K314" s="224">
        <v>38378.370000000003</v>
      </c>
      <c r="L314" s="224">
        <v>38378.370000000003</v>
      </c>
      <c r="M314" s="224">
        <v>0</v>
      </c>
      <c r="N314" s="224">
        <v>0</v>
      </c>
      <c r="O314" s="224">
        <v>0</v>
      </c>
      <c r="P314" s="224">
        <v>106704.20999999999</v>
      </c>
      <c r="Q314" s="224">
        <v>19376.259999999998</v>
      </c>
    </row>
    <row r="315" spans="1:17" ht="14.85" customHeight="1" x14ac:dyDescent="0.3">
      <c r="A315" s="234" t="s">
        <v>49</v>
      </c>
      <c r="B315" s="811" t="s">
        <v>295</v>
      </c>
      <c r="C315" s="812" t="s">
        <v>800</v>
      </c>
      <c r="D315" s="235" t="s">
        <v>801</v>
      </c>
      <c r="E315" s="222" t="s">
        <v>802</v>
      </c>
      <c r="F315" s="224">
        <v>34000</v>
      </c>
      <c r="G315" s="224">
        <v>20678.3</v>
      </c>
      <c r="H315" s="224">
        <v>9075.09</v>
      </c>
      <c r="I315" s="224">
        <v>29753.39</v>
      </c>
      <c r="J315" s="224">
        <v>4246.6100000000006</v>
      </c>
      <c r="K315" s="224">
        <v>6248.74</v>
      </c>
      <c r="L315" s="224">
        <v>6248.74</v>
      </c>
      <c r="M315" s="224">
        <v>0</v>
      </c>
      <c r="N315" s="224">
        <v>0</v>
      </c>
      <c r="O315" s="224">
        <v>0</v>
      </c>
      <c r="P315" s="224">
        <v>26927.040000000001</v>
      </c>
      <c r="Q315" s="224">
        <v>9075.09</v>
      </c>
    </row>
    <row r="316" spans="1:17" ht="14.85" customHeight="1" x14ac:dyDescent="0.3">
      <c r="A316" s="234" t="s">
        <v>49</v>
      </c>
      <c r="B316" s="811" t="s">
        <v>295</v>
      </c>
      <c r="C316" s="812" t="s">
        <v>803</v>
      </c>
      <c r="D316" s="235" t="s">
        <v>804</v>
      </c>
      <c r="E316" s="222" t="s">
        <v>805</v>
      </c>
      <c r="F316" s="224">
        <v>300000</v>
      </c>
      <c r="G316" s="224">
        <v>282788.37</v>
      </c>
      <c r="H316" s="224">
        <v>0</v>
      </c>
      <c r="I316" s="224">
        <v>282788.37</v>
      </c>
      <c r="J316" s="224">
        <v>17211.630000000005</v>
      </c>
      <c r="K316" s="224">
        <v>0</v>
      </c>
      <c r="L316" s="224">
        <v>0</v>
      </c>
      <c r="M316" s="224">
        <v>0</v>
      </c>
      <c r="N316" s="224">
        <v>0</v>
      </c>
      <c r="O316" s="224">
        <v>0</v>
      </c>
      <c r="P316" s="224">
        <v>282788.37</v>
      </c>
      <c r="Q316" s="224">
        <v>0</v>
      </c>
    </row>
    <row r="317" spans="1:17" ht="14.85" customHeight="1" x14ac:dyDescent="0.3">
      <c r="A317" s="234" t="s">
        <v>49</v>
      </c>
      <c r="B317" s="811" t="s">
        <v>295</v>
      </c>
      <c r="C317" s="812" t="s">
        <v>806</v>
      </c>
      <c r="D317" s="235" t="s">
        <v>807</v>
      </c>
      <c r="E317" s="222" t="s">
        <v>808</v>
      </c>
      <c r="F317" s="224">
        <v>235000</v>
      </c>
      <c r="G317" s="224">
        <v>142561.68</v>
      </c>
      <c r="H317" s="224">
        <v>34038.32</v>
      </c>
      <c r="I317" s="224">
        <v>176600</v>
      </c>
      <c r="J317" s="224">
        <v>58400</v>
      </c>
      <c r="K317" s="224">
        <v>151244.07999999999</v>
      </c>
      <c r="L317" s="224">
        <v>68304.289999999994</v>
      </c>
      <c r="M317" s="224">
        <v>82939.789999999994</v>
      </c>
      <c r="N317" s="224">
        <v>-70443.179999999993</v>
      </c>
      <c r="O317" s="224">
        <v>12496.61</v>
      </c>
      <c r="P317" s="224">
        <v>210865.96999999997</v>
      </c>
      <c r="Q317" s="224">
        <v>46534.929999999993</v>
      </c>
    </row>
    <row r="318" spans="1:17" ht="14.85" customHeight="1" x14ac:dyDescent="0.3">
      <c r="A318" s="234" t="s">
        <v>49</v>
      </c>
      <c r="B318" s="811" t="s">
        <v>295</v>
      </c>
      <c r="C318" s="812" t="s">
        <v>809</v>
      </c>
      <c r="D318" s="235" t="s">
        <v>810</v>
      </c>
      <c r="E318" s="222" t="s">
        <v>811</v>
      </c>
      <c r="F318" s="224">
        <v>15000</v>
      </c>
      <c r="G318" s="224">
        <v>0</v>
      </c>
      <c r="H318" s="224">
        <v>9760</v>
      </c>
      <c r="I318" s="224">
        <v>9760</v>
      </c>
      <c r="J318" s="224">
        <v>5240</v>
      </c>
      <c r="K318" s="224">
        <v>4637</v>
      </c>
      <c r="L318" s="224">
        <v>3639</v>
      </c>
      <c r="M318" s="224">
        <v>998</v>
      </c>
      <c r="N318" s="224">
        <v>-998</v>
      </c>
      <c r="O318" s="224">
        <v>0</v>
      </c>
      <c r="P318" s="224">
        <v>3639</v>
      </c>
      <c r="Q318" s="224">
        <v>9760</v>
      </c>
    </row>
    <row r="319" spans="1:17" ht="14.85" customHeight="1" x14ac:dyDescent="0.3">
      <c r="A319" s="234" t="s">
        <v>49</v>
      </c>
      <c r="B319" s="811" t="s">
        <v>295</v>
      </c>
      <c r="C319" s="812" t="s">
        <v>812</v>
      </c>
      <c r="D319" s="235" t="s">
        <v>813</v>
      </c>
      <c r="E319" s="222" t="s">
        <v>814</v>
      </c>
      <c r="F319" s="224">
        <v>11000</v>
      </c>
      <c r="G319" s="224">
        <v>691.84</v>
      </c>
      <c r="H319" s="224">
        <v>5038.95</v>
      </c>
      <c r="I319" s="224">
        <v>5730.79</v>
      </c>
      <c r="J319" s="224">
        <v>5269.21</v>
      </c>
      <c r="K319" s="224">
        <v>7075.74</v>
      </c>
      <c r="L319" s="224">
        <v>4486.33</v>
      </c>
      <c r="M319" s="224">
        <v>2589.41</v>
      </c>
      <c r="N319" s="224">
        <v>-2589.41</v>
      </c>
      <c r="O319" s="224">
        <v>0</v>
      </c>
      <c r="P319" s="224">
        <v>5178.17</v>
      </c>
      <c r="Q319" s="224">
        <v>5038.95</v>
      </c>
    </row>
    <row r="320" spans="1:17" ht="14.85" customHeight="1" x14ac:dyDescent="0.3">
      <c r="A320" s="234" t="s">
        <v>49</v>
      </c>
      <c r="B320" s="811" t="s">
        <v>295</v>
      </c>
      <c r="C320" s="252" t="s">
        <v>815</v>
      </c>
      <c r="D320" s="253" t="s">
        <v>816</v>
      </c>
      <c r="E320" s="222" t="s">
        <v>817</v>
      </c>
      <c r="F320" s="224">
        <v>35000</v>
      </c>
      <c r="G320" s="224">
        <v>30771.14</v>
      </c>
      <c r="H320" s="224">
        <v>0</v>
      </c>
      <c r="I320" s="224">
        <v>30771.14</v>
      </c>
      <c r="J320" s="224">
        <v>4228.8600000000006</v>
      </c>
      <c r="K320" s="224">
        <v>3217.86</v>
      </c>
      <c r="L320" s="224">
        <v>2440</v>
      </c>
      <c r="M320" s="224">
        <v>777.86000000000013</v>
      </c>
      <c r="N320" s="224">
        <v>-777.86</v>
      </c>
      <c r="O320" s="224">
        <v>0</v>
      </c>
      <c r="P320" s="224">
        <v>33211.14</v>
      </c>
      <c r="Q320" s="224">
        <v>0</v>
      </c>
    </row>
    <row r="321" spans="1:17" ht="14.85" customHeight="1" x14ac:dyDescent="0.3">
      <c r="A321" s="234" t="s">
        <v>49</v>
      </c>
      <c r="B321" s="811" t="s">
        <v>295</v>
      </c>
      <c r="C321" s="812" t="s">
        <v>818</v>
      </c>
      <c r="D321" s="235" t="s">
        <v>819</v>
      </c>
      <c r="E321" s="222" t="s">
        <v>820</v>
      </c>
      <c r="F321" s="224">
        <v>35000</v>
      </c>
      <c r="G321" s="224">
        <v>12567.7</v>
      </c>
      <c r="H321" s="224">
        <v>17932.3</v>
      </c>
      <c r="I321" s="224">
        <v>30500</v>
      </c>
      <c r="J321" s="224">
        <v>4500</v>
      </c>
      <c r="K321" s="224">
        <v>0</v>
      </c>
      <c r="L321" s="224">
        <v>0</v>
      </c>
      <c r="M321" s="224">
        <v>0</v>
      </c>
      <c r="N321" s="224">
        <v>0</v>
      </c>
      <c r="O321" s="224">
        <v>0</v>
      </c>
      <c r="P321" s="224">
        <v>12567.7</v>
      </c>
      <c r="Q321" s="224">
        <v>17932.3</v>
      </c>
    </row>
    <row r="322" spans="1:17" ht="14.85" customHeight="1" x14ac:dyDescent="0.3">
      <c r="A322" s="152" t="s">
        <v>49</v>
      </c>
      <c r="B322" s="797" t="s">
        <v>90</v>
      </c>
      <c r="C322" s="803" t="s">
        <v>166</v>
      </c>
      <c r="D322" s="153" t="s">
        <v>167</v>
      </c>
      <c r="E322" s="222"/>
      <c r="F322" s="154">
        <v>3230000</v>
      </c>
      <c r="G322" s="154">
        <v>2635470.19</v>
      </c>
      <c r="H322" s="154">
        <v>346097.91999999998</v>
      </c>
      <c r="I322" s="154">
        <v>2981568.1100000003</v>
      </c>
      <c r="J322" s="155">
        <v>248431.88999999966</v>
      </c>
      <c r="K322" s="154">
        <v>261578.94</v>
      </c>
      <c r="L322" s="154">
        <v>134135.28</v>
      </c>
      <c r="M322" s="154">
        <v>127443.66</v>
      </c>
      <c r="N322" s="155">
        <v>-8825.91</v>
      </c>
      <c r="O322" s="155">
        <v>118617.75</v>
      </c>
      <c r="P322" s="154">
        <v>2769605.4699999997</v>
      </c>
      <c r="Q322" s="154">
        <v>464715.67</v>
      </c>
    </row>
    <row r="323" spans="1:17" ht="14.85" customHeight="1" x14ac:dyDescent="0.3">
      <c r="A323" s="234" t="s">
        <v>49</v>
      </c>
      <c r="B323" s="811" t="s">
        <v>295</v>
      </c>
      <c r="C323" s="812" t="s">
        <v>821</v>
      </c>
      <c r="D323" s="235" t="s">
        <v>822</v>
      </c>
      <c r="E323" s="222" t="s">
        <v>823</v>
      </c>
      <c r="F323" s="224">
        <v>2276000</v>
      </c>
      <c r="G323" s="224">
        <v>2264251.35</v>
      </c>
      <c r="H323" s="224">
        <v>0</v>
      </c>
      <c r="I323" s="224">
        <v>2264251.35</v>
      </c>
      <c r="J323" s="224">
        <v>11748.649999999907</v>
      </c>
      <c r="K323" s="224">
        <v>44001.13</v>
      </c>
      <c r="L323" s="224">
        <v>44001.13</v>
      </c>
      <c r="M323" s="224">
        <v>0</v>
      </c>
      <c r="N323" s="224">
        <v>0</v>
      </c>
      <c r="O323" s="224">
        <v>0</v>
      </c>
      <c r="P323" s="224">
        <v>2308252.48</v>
      </c>
      <c r="Q323" s="224">
        <v>0</v>
      </c>
    </row>
    <row r="324" spans="1:17" ht="14.85" customHeight="1" x14ac:dyDescent="0.3">
      <c r="A324" s="234" t="s">
        <v>49</v>
      </c>
      <c r="B324" s="811" t="s">
        <v>295</v>
      </c>
      <c r="C324" s="812" t="s">
        <v>824</v>
      </c>
      <c r="D324" s="235" t="s">
        <v>825</v>
      </c>
      <c r="E324" s="222" t="s">
        <v>826</v>
      </c>
      <c r="F324" s="224">
        <v>19000</v>
      </c>
      <c r="G324" s="224">
        <v>8679.48</v>
      </c>
      <c r="H324" s="224">
        <v>7539.48</v>
      </c>
      <c r="I324" s="224">
        <v>16218.96</v>
      </c>
      <c r="J324" s="224">
        <v>2781.0400000000009</v>
      </c>
      <c r="K324" s="224">
        <v>2902.27</v>
      </c>
      <c r="L324" s="224">
        <v>190</v>
      </c>
      <c r="M324" s="224">
        <v>2712.27</v>
      </c>
      <c r="N324" s="224">
        <v>-2712.27</v>
      </c>
      <c r="O324" s="224">
        <v>0</v>
      </c>
      <c r="P324" s="224">
        <v>8869.48</v>
      </c>
      <c r="Q324" s="224">
        <v>7539.48</v>
      </c>
    </row>
    <row r="325" spans="1:17" ht="14.85" customHeight="1" x14ac:dyDescent="0.3">
      <c r="A325" s="234" t="s">
        <v>49</v>
      </c>
      <c r="B325" s="811" t="s">
        <v>295</v>
      </c>
      <c r="C325" s="812" t="s">
        <v>827</v>
      </c>
      <c r="D325" s="235" t="s">
        <v>828</v>
      </c>
      <c r="E325" s="222" t="s">
        <v>829</v>
      </c>
      <c r="F325" s="224">
        <v>0</v>
      </c>
      <c r="G325" s="224">
        <v>0</v>
      </c>
      <c r="H325" s="224">
        <v>0</v>
      </c>
      <c r="I325" s="224">
        <v>0</v>
      </c>
      <c r="J325" s="224">
        <v>0</v>
      </c>
      <c r="K325" s="224">
        <v>0</v>
      </c>
      <c r="L325" s="224">
        <v>0</v>
      </c>
      <c r="M325" s="224">
        <v>0</v>
      </c>
      <c r="N325" s="224">
        <v>0</v>
      </c>
      <c r="O325" s="224">
        <v>0</v>
      </c>
      <c r="P325" s="224">
        <v>0</v>
      </c>
      <c r="Q325" s="224">
        <v>0</v>
      </c>
    </row>
    <row r="326" spans="1:17" ht="14.85" customHeight="1" x14ac:dyDescent="0.3">
      <c r="A326" s="234" t="s">
        <v>49</v>
      </c>
      <c r="B326" s="811" t="s">
        <v>295</v>
      </c>
      <c r="C326" s="812" t="s">
        <v>830</v>
      </c>
      <c r="D326" s="235" t="s">
        <v>831</v>
      </c>
      <c r="E326" s="222" t="s">
        <v>832</v>
      </c>
      <c r="F326" s="224">
        <v>360000</v>
      </c>
      <c r="G326" s="224">
        <v>145651.44</v>
      </c>
      <c r="H326" s="224">
        <v>25830.82</v>
      </c>
      <c r="I326" s="224">
        <v>171482.26</v>
      </c>
      <c r="J326" s="224">
        <v>188517.74</v>
      </c>
      <c r="K326" s="224">
        <v>6046.88</v>
      </c>
      <c r="L326" s="224">
        <v>6046.88</v>
      </c>
      <c r="M326" s="224">
        <v>0</v>
      </c>
      <c r="N326" s="224">
        <v>0</v>
      </c>
      <c r="O326" s="224">
        <v>0</v>
      </c>
      <c r="P326" s="224">
        <v>151698.32</v>
      </c>
      <c r="Q326" s="224">
        <v>25830.82</v>
      </c>
    </row>
    <row r="327" spans="1:17" ht="14.85" customHeight="1" x14ac:dyDescent="0.3">
      <c r="A327" s="234" t="s">
        <v>49</v>
      </c>
      <c r="B327" s="811" t="s">
        <v>295</v>
      </c>
      <c r="C327" s="812" t="s">
        <v>833</v>
      </c>
      <c r="D327" s="235" t="s">
        <v>834</v>
      </c>
      <c r="E327" s="222" t="s">
        <v>835</v>
      </c>
      <c r="F327" s="224">
        <v>385000</v>
      </c>
      <c r="G327" s="224">
        <v>103505.54</v>
      </c>
      <c r="H327" s="224">
        <v>271308.79999999999</v>
      </c>
      <c r="I327" s="224">
        <v>374814.33999999997</v>
      </c>
      <c r="J327" s="224">
        <v>10185.660000000033</v>
      </c>
      <c r="K327" s="224">
        <v>68065.81</v>
      </c>
      <c r="L327" s="224">
        <v>56247.18</v>
      </c>
      <c r="M327" s="224">
        <v>11818.629999999997</v>
      </c>
      <c r="N327" s="224">
        <v>-5234.29</v>
      </c>
      <c r="O327" s="224">
        <v>6584.3399999999974</v>
      </c>
      <c r="P327" s="224">
        <v>159752.72</v>
      </c>
      <c r="Q327" s="224">
        <v>277893.14</v>
      </c>
    </row>
    <row r="328" spans="1:17" ht="14.85" customHeight="1" x14ac:dyDescent="0.3">
      <c r="A328" s="234" t="s">
        <v>49</v>
      </c>
      <c r="B328" s="811" t="s">
        <v>295</v>
      </c>
      <c r="C328" s="812" t="s">
        <v>836</v>
      </c>
      <c r="D328" s="235" t="s">
        <v>837</v>
      </c>
      <c r="E328" s="222" t="s">
        <v>838</v>
      </c>
      <c r="F328" s="224">
        <v>0</v>
      </c>
      <c r="G328" s="224">
        <v>0</v>
      </c>
      <c r="H328" s="224">
        <v>0</v>
      </c>
      <c r="I328" s="224">
        <v>0</v>
      </c>
      <c r="J328" s="224">
        <v>0</v>
      </c>
      <c r="K328" s="224">
        <v>0</v>
      </c>
      <c r="L328" s="224">
        <v>0</v>
      </c>
      <c r="M328" s="224">
        <v>0</v>
      </c>
      <c r="N328" s="224">
        <v>0</v>
      </c>
      <c r="O328" s="224">
        <v>0</v>
      </c>
      <c r="P328" s="224">
        <v>0</v>
      </c>
      <c r="Q328" s="224">
        <v>0</v>
      </c>
    </row>
    <row r="329" spans="1:17" ht="14.85" customHeight="1" x14ac:dyDescent="0.3">
      <c r="A329" s="234" t="s">
        <v>49</v>
      </c>
      <c r="B329" s="811" t="s">
        <v>295</v>
      </c>
      <c r="C329" s="812" t="s">
        <v>839</v>
      </c>
      <c r="D329" s="235" t="s">
        <v>840</v>
      </c>
      <c r="E329" s="222" t="s">
        <v>841</v>
      </c>
      <c r="F329" s="224">
        <v>190000</v>
      </c>
      <c r="G329" s="224">
        <v>113382.38</v>
      </c>
      <c r="H329" s="224">
        <v>41418.820000000007</v>
      </c>
      <c r="I329" s="224">
        <v>154801.20000000001</v>
      </c>
      <c r="J329" s="224">
        <v>35198.799999999988</v>
      </c>
      <c r="K329" s="224">
        <v>140562.85</v>
      </c>
      <c r="L329" s="224">
        <v>27650.09</v>
      </c>
      <c r="M329" s="224">
        <v>112912.76000000001</v>
      </c>
      <c r="N329" s="224">
        <v>-879.35</v>
      </c>
      <c r="O329" s="224">
        <v>112033.41</v>
      </c>
      <c r="P329" s="224">
        <v>141032.47</v>
      </c>
      <c r="Q329" s="224">
        <v>153452.23000000001</v>
      </c>
    </row>
    <row r="330" spans="1:17" ht="14.85" customHeight="1" x14ac:dyDescent="0.3">
      <c r="A330" s="234" t="s">
        <v>49</v>
      </c>
      <c r="B330" s="811" t="s">
        <v>295</v>
      </c>
      <c r="C330" s="812" t="s">
        <v>842</v>
      </c>
      <c r="D330" s="235" t="s">
        <v>843</v>
      </c>
      <c r="E330" s="222" t="s">
        <v>844</v>
      </c>
      <c r="F330" s="224">
        <v>0</v>
      </c>
      <c r="G330" s="224">
        <v>0</v>
      </c>
      <c r="H330" s="224">
        <v>0</v>
      </c>
      <c r="I330" s="224">
        <v>0</v>
      </c>
      <c r="J330" s="224">
        <v>0</v>
      </c>
      <c r="K330" s="224">
        <v>0</v>
      </c>
      <c r="L330" s="224">
        <v>0</v>
      </c>
      <c r="M330" s="224">
        <v>0</v>
      </c>
      <c r="N330" s="224">
        <v>0</v>
      </c>
      <c r="O330" s="224">
        <v>0</v>
      </c>
      <c r="P330" s="224">
        <v>0</v>
      </c>
      <c r="Q330" s="224">
        <v>0</v>
      </c>
    </row>
    <row r="331" spans="1:17" ht="14.85" customHeight="1" x14ac:dyDescent="0.3">
      <c r="A331" s="152" t="s">
        <v>49</v>
      </c>
      <c r="B331" s="797" t="s">
        <v>90</v>
      </c>
      <c r="C331" s="798" t="s">
        <v>168</v>
      </c>
      <c r="D331" s="153" t="s">
        <v>169</v>
      </c>
      <c r="E331" s="222"/>
      <c r="F331" s="154">
        <v>0</v>
      </c>
      <c r="G331" s="154">
        <v>0</v>
      </c>
      <c r="H331" s="154">
        <v>0</v>
      </c>
      <c r="I331" s="154">
        <v>0</v>
      </c>
      <c r="J331" s="155">
        <v>0</v>
      </c>
      <c r="K331" s="154">
        <v>0</v>
      </c>
      <c r="L331" s="154">
        <v>0</v>
      </c>
      <c r="M331" s="154">
        <v>0</v>
      </c>
      <c r="N331" s="155">
        <v>0</v>
      </c>
      <c r="O331" s="155">
        <v>0</v>
      </c>
      <c r="P331" s="154">
        <v>0</v>
      </c>
      <c r="Q331" s="154">
        <v>0</v>
      </c>
    </row>
    <row r="332" spans="1:17" ht="14.85" customHeight="1" x14ac:dyDescent="0.3">
      <c r="A332" s="234" t="s">
        <v>49</v>
      </c>
      <c r="B332" s="811" t="s">
        <v>295</v>
      </c>
      <c r="C332" s="812" t="s">
        <v>845</v>
      </c>
      <c r="D332" s="235" t="s">
        <v>846</v>
      </c>
      <c r="E332" s="222" t="s">
        <v>847</v>
      </c>
      <c r="F332" s="224">
        <v>0</v>
      </c>
      <c r="G332" s="224">
        <v>0</v>
      </c>
      <c r="H332" s="224">
        <v>0</v>
      </c>
      <c r="I332" s="224">
        <v>0</v>
      </c>
      <c r="J332" s="224">
        <v>0</v>
      </c>
      <c r="K332" s="224">
        <v>0</v>
      </c>
      <c r="L332" s="224">
        <v>0</v>
      </c>
      <c r="M332" s="224">
        <v>0</v>
      </c>
      <c r="N332" s="224">
        <v>0</v>
      </c>
      <c r="O332" s="224">
        <v>0</v>
      </c>
      <c r="P332" s="224">
        <v>0</v>
      </c>
      <c r="Q332" s="224">
        <v>0</v>
      </c>
    </row>
    <row r="333" spans="1:17" ht="14.85" customHeight="1" x14ac:dyDescent="0.3">
      <c r="A333" s="234" t="s">
        <v>49</v>
      </c>
      <c r="B333" s="811" t="s">
        <v>295</v>
      </c>
      <c r="C333" s="812" t="s">
        <v>848</v>
      </c>
      <c r="D333" s="235" t="s">
        <v>849</v>
      </c>
      <c r="E333" s="222" t="s">
        <v>850</v>
      </c>
      <c r="F333" s="224">
        <v>0</v>
      </c>
      <c r="G333" s="224">
        <v>0</v>
      </c>
      <c r="H333" s="224">
        <v>0</v>
      </c>
      <c r="I333" s="224">
        <v>0</v>
      </c>
      <c r="J333" s="224">
        <v>0</v>
      </c>
      <c r="K333" s="224">
        <v>0</v>
      </c>
      <c r="L333" s="224">
        <v>0</v>
      </c>
      <c r="M333" s="224">
        <v>0</v>
      </c>
      <c r="N333" s="224">
        <v>0</v>
      </c>
      <c r="O333" s="224">
        <v>0</v>
      </c>
      <c r="P333" s="224">
        <v>0</v>
      </c>
      <c r="Q333" s="224">
        <v>0</v>
      </c>
    </row>
    <row r="334" spans="1:17" ht="14.85" customHeight="1" x14ac:dyDescent="0.3">
      <c r="A334" s="287" t="s">
        <v>49</v>
      </c>
      <c r="B334" s="819" t="s">
        <v>295</v>
      </c>
      <c r="C334" s="812" t="s">
        <v>851</v>
      </c>
      <c r="D334" s="235" t="s">
        <v>852</v>
      </c>
      <c r="E334" s="222" t="s">
        <v>853</v>
      </c>
      <c r="F334" s="224">
        <v>0</v>
      </c>
      <c r="G334" s="224">
        <v>0</v>
      </c>
      <c r="H334" s="224">
        <v>0</v>
      </c>
      <c r="I334" s="224">
        <v>0</v>
      </c>
      <c r="J334" s="224">
        <v>0</v>
      </c>
      <c r="K334" s="224">
        <v>0</v>
      </c>
      <c r="L334" s="224">
        <v>0</v>
      </c>
      <c r="M334" s="224">
        <v>0</v>
      </c>
      <c r="N334" s="224">
        <v>0</v>
      </c>
      <c r="O334" s="224">
        <v>0</v>
      </c>
      <c r="P334" s="224">
        <v>0</v>
      </c>
      <c r="Q334" s="224">
        <v>0</v>
      </c>
    </row>
    <row r="335" spans="1:17" ht="14.85" customHeight="1" x14ac:dyDescent="0.3">
      <c r="A335" s="152" t="s">
        <v>49</v>
      </c>
      <c r="B335" s="797" t="s">
        <v>90</v>
      </c>
      <c r="C335" s="803" t="s">
        <v>170</v>
      </c>
      <c r="D335" s="153" t="s">
        <v>171</v>
      </c>
      <c r="E335" s="222"/>
      <c r="F335" s="154">
        <v>610000</v>
      </c>
      <c r="G335" s="154">
        <v>282188.59000000003</v>
      </c>
      <c r="H335" s="154">
        <v>244416.33000000002</v>
      </c>
      <c r="I335" s="154">
        <v>526604.92000000004</v>
      </c>
      <c r="J335" s="155">
        <v>83395.079999999958</v>
      </c>
      <c r="K335" s="154">
        <v>288114</v>
      </c>
      <c r="L335" s="154">
        <v>247964.86000000002</v>
      </c>
      <c r="M335" s="154">
        <v>40149.139999999978</v>
      </c>
      <c r="N335" s="155">
        <v>-15996.68</v>
      </c>
      <c r="O335" s="155">
        <v>24152.459999999977</v>
      </c>
      <c r="P335" s="154">
        <v>530153.45000000007</v>
      </c>
      <c r="Q335" s="154">
        <v>268568.78999999998</v>
      </c>
    </row>
    <row r="336" spans="1:17" ht="14.85" customHeight="1" x14ac:dyDescent="0.3">
      <c r="A336" s="234" t="s">
        <v>49</v>
      </c>
      <c r="B336" s="811" t="s">
        <v>295</v>
      </c>
      <c r="C336" s="812" t="s">
        <v>854</v>
      </c>
      <c r="D336" s="235" t="s">
        <v>855</v>
      </c>
      <c r="E336" s="222" t="s">
        <v>856</v>
      </c>
      <c r="F336" s="224">
        <v>0</v>
      </c>
      <c r="G336" s="224">
        <v>0</v>
      </c>
      <c r="H336" s="224">
        <v>0</v>
      </c>
      <c r="I336" s="224">
        <v>0</v>
      </c>
      <c r="J336" s="224">
        <v>0</v>
      </c>
      <c r="K336" s="224">
        <v>0</v>
      </c>
      <c r="L336" s="224">
        <v>0</v>
      </c>
      <c r="M336" s="224">
        <v>0</v>
      </c>
      <c r="N336" s="224">
        <v>0</v>
      </c>
      <c r="O336" s="224">
        <v>0</v>
      </c>
      <c r="P336" s="224">
        <v>0</v>
      </c>
      <c r="Q336" s="224">
        <v>0</v>
      </c>
    </row>
    <row r="337" spans="1:17" ht="14.85" customHeight="1" x14ac:dyDescent="0.3">
      <c r="A337" s="234" t="s">
        <v>49</v>
      </c>
      <c r="B337" s="811" t="s">
        <v>295</v>
      </c>
      <c r="C337" s="812" t="s">
        <v>857</v>
      </c>
      <c r="D337" s="235" t="s">
        <v>858</v>
      </c>
      <c r="E337" s="222" t="s">
        <v>859</v>
      </c>
      <c r="F337" s="224">
        <v>0</v>
      </c>
      <c r="G337" s="224">
        <v>0</v>
      </c>
      <c r="H337" s="224">
        <v>0</v>
      </c>
      <c r="I337" s="224">
        <v>0</v>
      </c>
      <c r="J337" s="224">
        <v>0</v>
      </c>
      <c r="K337" s="224">
        <v>0</v>
      </c>
      <c r="L337" s="224">
        <v>0</v>
      </c>
      <c r="M337" s="224">
        <v>0</v>
      </c>
      <c r="N337" s="224">
        <v>0</v>
      </c>
      <c r="O337" s="224">
        <v>0</v>
      </c>
      <c r="P337" s="224">
        <v>0</v>
      </c>
      <c r="Q337" s="224">
        <v>0</v>
      </c>
    </row>
    <row r="338" spans="1:17" ht="14.85" customHeight="1" x14ac:dyDescent="0.3">
      <c r="A338" s="234" t="s">
        <v>49</v>
      </c>
      <c r="B338" s="811" t="s">
        <v>295</v>
      </c>
      <c r="C338" s="812" t="s">
        <v>860</v>
      </c>
      <c r="D338" s="235" t="s">
        <v>861</v>
      </c>
      <c r="E338" s="222" t="s">
        <v>862</v>
      </c>
      <c r="F338" s="224">
        <v>50000</v>
      </c>
      <c r="G338" s="224">
        <v>6470.59</v>
      </c>
      <c r="H338" s="224">
        <v>12108.71</v>
      </c>
      <c r="I338" s="224">
        <v>18579.3</v>
      </c>
      <c r="J338" s="224">
        <v>31420.7</v>
      </c>
      <c r="K338" s="224">
        <v>19331.02</v>
      </c>
      <c r="L338" s="224">
        <v>12133.01</v>
      </c>
      <c r="M338" s="224">
        <v>7198.01</v>
      </c>
      <c r="N338" s="224">
        <v>-7198.01</v>
      </c>
      <c r="O338" s="224">
        <v>0</v>
      </c>
      <c r="P338" s="224">
        <v>18603.599999999999</v>
      </c>
      <c r="Q338" s="224">
        <v>12108.710000000001</v>
      </c>
    </row>
    <row r="339" spans="1:17" ht="14.85" customHeight="1" x14ac:dyDescent="0.3">
      <c r="A339" s="234" t="s">
        <v>49</v>
      </c>
      <c r="B339" s="811" t="s">
        <v>295</v>
      </c>
      <c r="C339" s="812" t="s">
        <v>863</v>
      </c>
      <c r="D339" s="235" t="s">
        <v>864</v>
      </c>
      <c r="E339" s="222" t="s">
        <v>865</v>
      </c>
      <c r="F339" s="224">
        <v>0</v>
      </c>
      <c r="G339" s="224">
        <v>0</v>
      </c>
      <c r="H339" s="224">
        <v>0</v>
      </c>
      <c r="I339" s="224">
        <v>0</v>
      </c>
      <c r="J339" s="224">
        <v>0</v>
      </c>
      <c r="K339" s="224">
        <v>0</v>
      </c>
      <c r="L339" s="224">
        <v>0</v>
      </c>
      <c r="M339" s="224">
        <v>0</v>
      </c>
      <c r="N339" s="224">
        <v>0</v>
      </c>
      <c r="O339" s="224">
        <v>0</v>
      </c>
      <c r="P339" s="224">
        <v>0</v>
      </c>
      <c r="Q339" s="224">
        <v>0</v>
      </c>
    </row>
    <row r="340" spans="1:17" ht="14.85" customHeight="1" x14ac:dyDescent="0.3">
      <c r="A340" s="234" t="s">
        <v>49</v>
      </c>
      <c r="B340" s="811" t="s">
        <v>295</v>
      </c>
      <c r="C340" s="812" t="s">
        <v>866</v>
      </c>
      <c r="D340" s="235" t="s">
        <v>867</v>
      </c>
      <c r="E340" s="222" t="s">
        <v>868</v>
      </c>
      <c r="F340" s="224">
        <v>0</v>
      </c>
      <c r="G340" s="224">
        <v>0</v>
      </c>
      <c r="H340" s="224">
        <v>0</v>
      </c>
      <c r="I340" s="224">
        <v>0</v>
      </c>
      <c r="J340" s="224">
        <v>0</v>
      </c>
      <c r="K340" s="224">
        <v>0</v>
      </c>
      <c r="L340" s="224">
        <v>0</v>
      </c>
      <c r="M340" s="224">
        <v>0</v>
      </c>
      <c r="N340" s="224">
        <v>0</v>
      </c>
      <c r="O340" s="224">
        <v>0</v>
      </c>
      <c r="P340" s="224">
        <v>0</v>
      </c>
      <c r="Q340" s="224">
        <v>0</v>
      </c>
    </row>
    <row r="341" spans="1:17" ht="14.85" customHeight="1" x14ac:dyDescent="0.3">
      <c r="A341" s="234" t="s">
        <v>49</v>
      </c>
      <c r="B341" s="811" t="s">
        <v>295</v>
      </c>
      <c r="C341" s="812" t="s">
        <v>869</v>
      </c>
      <c r="D341" s="235" t="s">
        <v>870</v>
      </c>
      <c r="E341" s="222" t="s">
        <v>871</v>
      </c>
      <c r="F341" s="224">
        <v>560000</v>
      </c>
      <c r="G341" s="224">
        <v>275718</v>
      </c>
      <c r="H341" s="224">
        <v>232307.62000000002</v>
      </c>
      <c r="I341" s="224">
        <v>508025.62</v>
      </c>
      <c r="J341" s="224">
        <v>51974.380000000005</v>
      </c>
      <c r="K341" s="224">
        <v>268782.98</v>
      </c>
      <c r="L341" s="224">
        <v>235831.85</v>
      </c>
      <c r="M341" s="224">
        <v>32951.129999999976</v>
      </c>
      <c r="N341" s="224">
        <v>-8798.67</v>
      </c>
      <c r="O341" s="224">
        <v>24152.459999999977</v>
      </c>
      <c r="P341" s="224">
        <v>511549.85</v>
      </c>
      <c r="Q341" s="224">
        <v>256460.08</v>
      </c>
    </row>
    <row r="342" spans="1:17" ht="14.85" customHeight="1" x14ac:dyDescent="0.3">
      <c r="A342" s="234" t="s">
        <v>49</v>
      </c>
      <c r="B342" s="811" t="s">
        <v>295</v>
      </c>
      <c r="C342" s="812" t="s">
        <v>872</v>
      </c>
      <c r="D342" s="235" t="s">
        <v>873</v>
      </c>
      <c r="E342" s="222" t="s">
        <v>874</v>
      </c>
      <c r="F342" s="224">
        <v>0</v>
      </c>
      <c r="G342" s="224">
        <v>0</v>
      </c>
      <c r="H342" s="224">
        <v>0</v>
      </c>
      <c r="I342" s="224">
        <v>0</v>
      </c>
      <c r="J342" s="224">
        <v>0</v>
      </c>
      <c r="K342" s="224">
        <v>0</v>
      </c>
      <c r="L342" s="224">
        <v>0</v>
      </c>
      <c r="M342" s="224">
        <v>0</v>
      </c>
      <c r="N342" s="224">
        <v>0</v>
      </c>
      <c r="O342" s="224">
        <v>0</v>
      </c>
      <c r="P342" s="224">
        <v>0</v>
      </c>
      <c r="Q342" s="224">
        <v>0</v>
      </c>
    </row>
    <row r="343" spans="1:17" ht="14.85" customHeight="1" x14ac:dyDescent="0.3">
      <c r="A343" s="152" t="s">
        <v>49</v>
      </c>
      <c r="B343" s="797" t="s">
        <v>90</v>
      </c>
      <c r="C343" s="798" t="s">
        <v>172</v>
      </c>
      <c r="D343" s="153" t="s">
        <v>173</v>
      </c>
      <c r="E343" s="222"/>
      <c r="F343" s="154">
        <v>120000</v>
      </c>
      <c r="G343" s="154">
        <v>21056.87</v>
      </c>
      <c r="H343" s="154">
        <v>13944</v>
      </c>
      <c r="I343" s="154">
        <v>35000.869999999995</v>
      </c>
      <c r="J343" s="155">
        <v>84999.13</v>
      </c>
      <c r="K343" s="154">
        <v>7968</v>
      </c>
      <c r="L343" s="154">
        <v>506.64</v>
      </c>
      <c r="M343" s="154">
        <v>7461.36</v>
      </c>
      <c r="N343" s="155">
        <v>-6954.72</v>
      </c>
      <c r="O343" s="155">
        <v>506.63999999999942</v>
      </c>
      <c r="P343" s="154">
        <v>21563.51</v>
      </c>
      <c r="Q343" s="154">
        <v>14450.64</v>
      </c>
    </row>
    <row r="344" spans="1:17" ht="14.85" customHeight="1" x14ac:dyDescent="0.3">
      <c r="A344" s="234" t="s">
        <v>49</v>
      </c>
      <c r="B344" s="811" t="s">
        <v>295</v>
      </c>
      <c r="C344" s="812" t="s">
        <v>875</v>
      </c>
      <c r="D344" s="235" t="s">
        <v>876</v>
      </c>
      <c r="E344" s="222" t="s">
        <v>877</v>
      </c>
      <c r="F344" s="224">
        <v>0</v>
      </c>
      <c r="G344" s="224">
        <v>0</v>
      </c>
      <c r="H344" s="224">
        <v>0</v>
      </c>
      <c r="I344" s="224">
        <v>0</v>
      </c>
      <c r="J344" s="224">
        <v>0</v>
      </c>
      <c r="K344" s="224">
        <v>0</v>
      </c>
      <c r="L344" s="224">
        <v>0</v>
      </c>
      <c r="M344" s="224">
        <v>0</v>
      </c>
      <c r="N344" s="224">
        <v>0</v>
      </c>
      <c r="O344" s="224">
        <v>0</v>
      </c>
      <c r="P344" s="224">
        <v>0</v>
      </c>
      <c r="Q344" s="224">
        <v>0</v>
      </c>
    </row>
    <row r="345" spans="1:17" ht="14.85" customHeight="1" x14ac:dyDescent="0.3">
      <c r="A345" s="234" t="s">
        <v>49</v>
      </c>
      <c r="B345" s="811" t="s">
        <v>295</v>
      </c>
      <c r="C345" s="812" t="s">
        <v>878</v>
      </c>
      <c r="D345" s="235" t="s">
        <v>879</v>
      </c>
      <c r="E345" s="222" t="s">
        <v>880</v>
      </c>
      <c r="F345" s="224">
        <v>120000</v>
      </c>
      <c r="G345" s="224">
        <v>21056.87</v>
      </c>
      <c r="H345" s="224">
        <v>13944</v>
      </c>
      <c r="I345" s="224">
        <v>35000.869999999995</v>
      </c>
      <c r="J345" s="224">
        <v>84999.13</v>
      </c>
      <c r="K345" s="224">
        <v>7968</v>
      </c>
      <c r="L345" s="224">
        <v>506.64</v>
      </c>
      <c r="M345" s="224">
        <v>7461.36</v>
      </c>
      <c r="N345" s="224">
        <v>-6954.72</v>
      </c>
      <c r="O345" s="224">
        <v>506.63999999999942</v>
      </c>
      <c r="P345" s="224">
        <v>21563.51</v>
      </c>
      <c r="Q345" s="224">
        <v>14450.64</v>
      </c>
    </row>
    <row r="346" spans="1:17" ht="14.85" customHeight="1" x14ac:dyDescent="0.3">
      <c r="A346" s="152" t="s">
        <v>49</v>
      </c>
      <c r="B346" s="797" t="s">
        <v>90</v>
      </c>
      <c r="C346" s="798" t="s">
        <v>174</v>
      </c>
      <c r="D346" s="153" t="s">
        <v>175</v>
      </c>
      <c r="E346" s="222"/>
      <c r="F346" s="154">
        <v>2329000</v>
      </c>
      <c r="G346" s="154">
        <v>336710.45</v>
      </c>
      <c r="H346" s="154">
        <v>845134.91999999981</v>
      </c>
      <c r="I346" s="154">
        <v>1181845.3699999999</v>
      </c>
      <c r="J346" s="155">
        <v>1147154.6300000001</v>
      </c>
      <c r="K346" s="154">
        <v>1991528.13</v>
      </c>
      <c r="L346" s="154">
        <v>577179</v>
      </c>
      <c r="M346" s="154">
        <v>1414349.13</v>
      </c>
      <c r="N346" s="155">
        <v>-717188.41000000015</v>
      </c>
      <c r="O346" s="155">
        <v>697160.71999999974</v>
      </c>
      <c r="P346" s="154">
        <v>913889.45</v>
      </c>
      <c r="Q346" s="154">
        <v>1542295.6399999997</v>
      </c>
    </row>
    <row r="347" spans="1:17" ht="14.85" customHeight="1" x14ac:dyDescent="0.3">
      <c r="A347" s="234" t="s">
        <v>49</v>
      </c>
      <c r="B347" s="811" t="s">
        <v>295</v>
      </c>
      <c r="C347" s="812" t="s">
        <v>881</v>
      </c>
      <c r="D347" s="235" t="s">
        <v>882</v>
      </c>
      <c r="E347" s="222" t="s">
        <v>883</v>
      </c>
      <c r="F347" s="224">
        <v>45000</v>
      </c>
      <c r="G347" s="224">
        <v>22243.9</v>
      </c>
      <c r="H347" s="224">
        <v>327.35000000000036</v>
      </c>
      <c r="I347" s="224">
        <v>22571.25</v>
      </c>
      <c r="J347" s="224">
        <v>22428.75</v>
      </c>
      <c r="K347" s="224">
        <v>872.1</v>
      </c>
      <c r="L347" s="224">
        <v>174.17</v>
      </c>
      <c r="M347" s="224">
        <v>697.93000000000006</v>
      </c>
      <c r="N347" s="224">
        <v>-697.93</v>
      </c>
      <c r="O347" s="224">
        <v>0</v>
      </c>
      <c r="P347" s="224">
        <v>22418.07</v>
      </c>
      <c r="Q347" s="224">
        <v>327.35000000000048</v>
      </c>
    </row>
    <row r="348" spans="1:17" ht="14.85" customHeight="1" x14ac:dyDescent="0.3">
      <c r="A348" s="234" t="s">
        <v>49</v>
      </c>
      <c r="B348" s="811" t="s">
        <v>295</v>
      </c>
      <c r="C348" s="812" t="s">
        <v>884</v>
      </c>
      <c r="D348" s="235" t="s">
        <v>885</v>
      </c>
      <c r="E348" s="222" t="s">
        <v>886</v>
      </c>
      <c r="F348" s="224">
        <v>0</v>
      </c>
      <c r="G348" s="224">
        <v>0</v>
      </c>
      <c r="H348" s="224">
        <v>0</v>
      </c>
      <c r="I348" s="224">
        <v>0</v>
      </c>
      <c r="J348" s="224">
        <v>0</v>
      </c>
      <c r="K348" s="224">
        <v>0</v>
      </c>
      <c r="L348" s="224">
        <v>0</v>
      </c>
      <c r="M348" s="224">
        <v>0</v>
      </c>
      <c r="N348" s="224">
        <v>0</v>
      </c>
      <c r="O348" s="224">
        <v>0</v>
      </c>
      <c r="P348" s="224">
        <v>0</v>
      </c>
      <c r="Q348" s="224">
        <v>12743.5</v>
      </c>
    </row>
    <row r="349" spans="1:17" ht="14.85" customHeight="1" x14ac:dyDescent="0.3">
      <c r="A349" s="234" t="s">
        <v>49</v>
      </c>
      <c r="B349" s="811" t="s">
        <v>295</v>
      </c>
      <c r="C349" s="812" t="s">
        <v>887</v>
      </c>
      <c r="D349" s="235" t="s">
        <v>888</v>
      </c>
      <c r="E349" s="222" t="s">
        <v>889</v>
      </c>
      <c r="F349" s="224">
        <v>0</v>
      </c>
      <c r="G349" s="224">
        <v>0</v>
      </c>
      <c r="H349" s="224">
        <v>0</v>
      </c>
      <c r="I349" s="224">
        <v>0</v>
      </c>
      <c r="J349" s="224">
        <v>0</v>
      </c>
      <c r="K349" s="224">
        <v>0</v>
      </c>
      <c r="L349" s="224">
        <v>0</v>
      </c>
      <c r="M349" s="224">
        <v>0</v>
      </c>
      <c r="N349" s="224">
        <v>0</v>
      </c>
      <c r="O349" s="224">
        <v>0</v>
      </c>
      <c r="P349" s="224">
        <v>0</v>
      </c>
      <c r="Q349" s="224">
        <v>0</v>
      </c>
    </row>
    <row r="350" spans="1:17" ht="14.85" customHeight="1" x14ac:dyDescent="0.3">
      <c r="A350" s="234" t="s">
        <v>49</v>
      </c>
      <c r="B350" s="811" t="s">
        <v>295</v>
      </c>
      <c r="C350" s="288" t="s">
        <v>890</v>
      </c>
      <c r="D350" s="289" t="s">
        <v>891</v>
      </c>
      <c r="E350" s="290" t="s">
        <v>892</v>
      </c>
      <c r="F350" s="224">
        <v>180000</v>
      </c>
      <c r="G350" s="224">
        <v>87346.26</v>
      </c>
      <c r="H350" s="224">
        <v>7360.93</v>
      </c>
      <c r="I350" s="224">
        <v>94707.19</v>
      </c>
      <c r="J350" s="224">
        <v>85292.81</v>
      </c>
      <c r="K350" s="224">
        <v>109601.32</v>
      </c>
      <c r="L350" s="224">
        <v>91371.62</v>
      </c>
      <c r="M350" s="224">
        <v>18229.700000000012</v>
      </c>
      <c r="N350" s="224">
        <v>-17253.7</v>
      </c>
      <c r="O350" s="224">
        <v>976.00000000001091</v>
      </c>
      <c r="P350" s="224">
        <v>178717.88</v>
      </c>
      <c r="Q350" s="224">
        <v>8336.9300000000112</v>
      </c>
    </row>
    <row r="351" spans="1:17" ht="14.85" customHeight="1" x14ac:dyDescent="0.3">
      <c r="A351" s="234" t="s">
        <v>49</v>
      </c>
      <c r="B351" s="811" t="s">
        <v>295</v>
      </c>
      <c r="C351" s="288" t="s">
        <v>893</v>
      </c>
      <c r="D351" s="289" t="s">
        <v>894</v>
      </c>
      <c r="E351" s="290" t="s">
        <v>895</v>
      </c>
      <c r="F351" s="224">
        <v>165000</v>
      </c>
      <c r="G351" s="224">
        <v>2914.69</v>
      </c>
      <c r="H351" s="224">
        <v>62085.31</v>
      </c>
      <c r="I351" s="224">
        <v>65000</v>
      </c>
      <c r="J351" s="224">
        <v>100000</v>
      </c>
      <c r="K351" s="224">
        <v>298840.5</v>
      </c>
      <c r="L351" s="224">
        <v>43941.39</v>
      </c>
      <c r="M351" s="224">
        <v>254899.11</v>
      </c>
      <c r="N351" s="224">
        <v>-1999.11</v>
      </c>
      <c r="O351" s="224">
        <v>252900</v>
      </c>
      <c r="P351" s="224">
        <v>46856.08</v>
      </c>
      <c r="Q351" s="224">
        <v>314985.31</v>
      </c>
    </row>
    <row r="352" spans="1:17" ht="14.85" customHeight="1" x14ac:dyDescent="0.3">
      <c r="A352" s="287" t="s">
        <v>49</v>
      </c>
      <c r="B352" s="819" t="s">
        <v>295</v>
      </c>
      <c r="C352" s="812" t="s">
        <v>896</v>
      </c>
      <c r="D352" s="291" t="s">
        <v>897</v>
      </c>
      <c r="E352" s="290" t="s">
        <v>898</v>
      </c>
      <c r="F352" s="224">
        <v>1939000</v>
      </c>
      <c r="G352" s="224">
        <v>224205.6</v>
      </c>
      <c r="H352" s="224">
        <v>775361.32999999984</v>
      </c>
      <c r="I352" s="224">
        <v>999566.92999999982</v>
      </c>
      <c r="J352" s="224">
        <v>939433.07000000018</v>
      </c>
      <c r="K352" s="224">
        <v>1582214.21</v>
      </c>
      <c r="L352" s="224">
        <v>441691.82</v>
      </c>
      <c r="M352" s="224">
        <v>1140522.3899999999</v>
      </c>
      <c r="N352" s="224">
        <v>-697237.67000000016</v>
      </c>
      <c r="O352" s="224">
        <v>443284.71999999974</v>
      </c>
      <c r="P352" s="224">
        <v>665897.42000000004</v>
      </c>
      <c r="Q352" s="224">
        <v>1218646.0499999996</v>
      </c>
    </row>
    <row r="353" spans="1:19" ht="14.85" customHeight="1" x14ac:dyDescent="0.3">
      <c r="A353" s="152" t="s">
        <v>49</v>
      </c>
      <c r="B353" s="797" t="s">
        <v>90</v>
      </c>
      <c r="C353" s="803" t="s">
        <v>176</v>
      </c>
      <c r="D353" s="153" t="s">
        <v>177</v>
      </c>
      <c r="E353" s="222"/>
      <c r="F353" s="154">
        <v>0</v>
      </c>
      <c r="G353" s="154">
        <v>0</v>
      </c>
      <c r="H353" s="154">
        <v>0</v>
      </c>
      <c r="I353" s="154">
        <v>0</v>
      </c>
      <c r="J353" s="155">
        <v>0</v>
      </c>
      <c r="K353" s="154">
        <v>0</v>
      </c>
      <c r="L353" s="154">
        <v>0</v>
      </c>
      <c r="M353" s="154">
        <v>0</v>
      </c>
      <c r="N353" s="155">
        <v>0</v>
      </c>
      <c r="O353" s="155">
        <v>0</v>
      </c>
      <c r="P353" s="154">
        <v>0</v>
      </c>
      <c r="Q353" s="154">
        <v>0</v>
      </c>
    </row>
    <row r="354" spans="1:19" ht="14.85" customHeight="1" x14ac:dyDescent="0.3">
      <c r="A354" s="234" t="s">
        <v>49</v>
      </c>
      <c r="B354" s="811" t="s">
        <v>295</v>
      </c>
      <c r="C354" s="812" t="s">
        <v>899</v>
      </c>
      <c r="D354" s="235" t="s">
        <v>900</v>
      </c>
      <c r="E354" s="222" t="s">
        <v>901</v>
      </c>
      <c r="F354" s="224">
        <v>0</v>
      </c>
      <c r="G354" s="224">
        <v>0</v>
      </c>
      <c r="H354" s="224">
        <v>0</v>
      </c>
      <c r="I354" s="224">
        <v>0</v>
      </c>
      <c r="J354" s="224">
        <v>0</v>
      </c>
      <c r="K354" s="224">
        <v>0</v>
      </c>
      <c r="L354" s="224">
        <v>0</v>
      </c>
      <c r="M354" s="224">
        <v>0</v>
      </c>
      <c r="N354" s="224">
        <v>0</v>
      </c>
      <c r="O354" s="224">
        <v>0</v>
      </c>
      <c r="P354" s="224">
        <v>0</v>
      </c>
      <c r="Q354" s="224">
        <v>0</v>
      </c>
    </row>
    <row r="355" spans="1:19" ht="14.85" customHeight="1" x14ac:dyDescent="0.3">
      <c r="A355" s="234" t="s">
        <v>49</v>
      </c>
      <c r="B355" s="811" t="s">
        <v>295</v>
      </c>
      <c r="C355" s="812" t="s">
        <v>902</v>
      </c>
      <c r="D355" s="235" t="s">
        <v>903</v>
      </c>
      <c r="E355" s="222" t="s">
        <v>904</v>
      </c>
      <c r="F355" s="224">
        <v>0</v>
      </c>
      <c r="G355" s="224">
        <v>0</v>
      </c>
      <c r="H355" s="224">
        <v>0</v>
      </c>
      <c r="I355" s="224">
        <v>0</v>
      </c>
      <c r="J355" s="224">
        <v>0</v>
      </c>
      <c r="K355" s="224">
        <v>0</v>
      </c>
      <c r="L355" s="224">
        <v>0</v>
      </c>
      <c r="M355" s="224">
        <v>0</v>
      </c>
      <c r="N355" s="224">
        <v>0</v>
      </c>
      <c r="O355" s="224">
        <v>0</v>
      </c>
      <c r="P355" s="224">
        <v>0</v>
      </c>
      <c r="Q355" s="224">
        <v>0</v>
      </c>
    </row>
    <row r="356" spans="1:19" ht="14.85" customHeight="1" x14ac:dyDescent="0.3">
      <c r="A356" s="152" t="s">
        <v>49</v>
      </c>
      <c r="B356" s="797" t="s">
        <v>90</v>
      </c>
      <c r="C356" s="803" t="s">
        <v>178</v>
      </c>
      <c r="D356" s="153" t="s">
        <v>179</v>
      </c>
      <c r="E356" s="222"/>
      <c r="F356" s="154">
        <v>660000</v>
      </c>
      <c r="G356" s="154">
        <v>452562.35</v>
      </c>
      <c r="H356" s="154">
        <v>126271.33</v>
      </c>
      <c r="I356" s="154">
        <v>578833.67999999993</v>
      </c>
      <c r="J356" s="155">
        <v>81166.320000000065</v>
      </c>
      <c r="K356" s="154">
        <v>177427.03</v>
      </c>
      <c r="L356" s="154">
        <v>76125.72</v>
      </c>
      <c r="M356" s="154">
        <v>101301.31</v>
      </c>
      <c r="N356" s="155">
        <v>-101301.31000000001</v>
      </c>
      <c r="O356" s="155">
        <v>0</v>
      </c>
      <c r="P356" s="154">
        <v>528688.06999999995</v>
      </c>
      <c r="Q356" s="154">
        <v>126271.33</v>
      </c>
    </row>
    <row r="357" spans="1:19" ht="14.85" customHeight="1" x14ac:dyDescent="0.3">
      <c r="A357" s="234" t="s">
        <v>49</v>
      </c>
      <c r="B357" s="811" t="s">
        <v>295</v>
      </c>
      <c r="C357" s="812" t="s">
        <v>905</v>
      </c>
      <c r="D357" s="235" t="s">
        <v>906</v>
      </c>
      <c r="E357" s="222" t="s">
        <v>907</v>
      </c>
      <c r="F357" s="224">
        <v>360000</v>
      </c>
      <c r="G357" s="224">
        <v>281809.40000000002</v>
      </c>
      <c r="H357" s="224">
        <v>40064.670000000006</v>
      </c>
      <c r="I357" s="224">
        <v>321874.07</v>
      </c>
      <c r="J357" s="224">
        <v>38125.929999999993</v>
      </c>
      <c r="K357" s="224">
        <v>62166.9</v>
      </c>
      <c r="L357" s="224">
        <v>31888.240000000002</v>
      </c>
      <c r="M357" s="224">
        <v>30278.66</v>
      </c>
      <c r="N357" s="224">
        <v>-30278.660000000003</v>
      </c>
      <c r="O357" s="224">
        <v>0</v>
      </c>
      <c r="P357" s="224">
        <v>313697.64</v>
      </c>
      <c r="Q357" s="224">
        <v>40064.67</v>
      </c>
    </row>
    <row r="358" spans="1:19" ht="14.85" customHeight="1" x14ac:dyDescent="0.3">
      <c r="A358" s="234" t="s">
        <v>49</v>
      </c>
      <c r="B358" s="811" t="s">
        <v>295</v>
      </c>
      <c r="C358" s="812" t="s">
        <v>908</v>
      </c>
      <c r="D358" s="235" t="s">
        <v>909</v>
      </c>
      <c r="E358" s="222" t="s">
        <v>910</v>
      </c>
      <c r="F358" s="224">
        <v>240000</v>
      </c>
      <c r="G358" s="224">
        <v>164791.72</v>
      </c>
      <c r="H358" s="224">
        <v>49467.89</v>
      </c>
      <c r="I358" s="224">
        <v>214259.61</v>
      </c>
      <c r="J358" s="224">
        <v>25740.390000000014</v>
      </c>
      <c r="K358" s="224">
        <v>85941.09</v>
      </c>
      <c r="L358" s="224">
        <v>23039.49</v>
      </c>
      <c r="M358" s="224">
        <v>62901.599999999991</v>
      </c>
      <c r="N358" s="224">
        <v>-62901.599999999999</v>
      </c>
      <c r="O358" s="224">
        <v>0</v>
      </c>
      <c r="P358" s="224">
        <v>187831.21</v>
      </c>
      <c r="Q358" s="224">
        <v>49467.889999999992</v>
      </c>
    </row>
    <row r="359" spans="1:19" ht="14.85" customHeight="1" x14ac:dyDescent="0.3">
      <c r="A359" s="234" t="s">
        <v>49</v>
      </c>
      <c r="B359" s="811" t="s">
        <v>295</v>
      </c>
      <c r="C359" s="812" t="s">
        <v>911</v>
      </c>
      <c r="D359" s="235" t="s">
        <v>912</v>
      </c>
      <c r="E359" s="222" t="s">
        <v>913</v>
      </c>
      <c r="F359" s="224">
        <v>10000</v>
      </c>
      <c r="G359" s="224">
        <v>0</v>
      </c>
      <c r="H359" s="224">
        <v>0</v>
      </c>
      <c r="I359" s="224">
        <v>0</v>
      </c>
      <c r="J359" s="224">
        <v>10000</v>
      </c>
      <c r="K359" s="224">
        <v>0</v>
      </c>
      <c r="L359" s="224">
        <v>0</v>
      </c>
      <c r="M359" s="224">
        <v>0</v>
      </c>
      <c r="N359" s="224">
        <v>0</v>
      </c>
      <c r="O359" s="224">
        <v>0</v>
      </c>
      <c r="P359" s="224">
        <v>0</v>
      </c>
      <c r="Q359" s="224">
        <v>0</v>
      </c>
    </row>
    <row r="360" spans="1:19" ht="14.85" customHeight="1" x14ac:dyDescent="0.3">
      <c r="A360" s="234" t="s">
        <v>49</v>
      </c>
      <c r="B360" s="811" t="s">
        <v>295</v>
      </c>
      <c r="C360" s="812" t="s">
        <v>914</v>
      </c>
      <c r="D360" s="235" t="s">
        <v>915</v>
      </c>
      <c r="E360" s="222" t="s">
        <v>916</v>
      </c>
      <c r="F360" s="224">
        <v>50000</v>
      </c>
      <c r="G360" s="224">
        <v>5961.23</v>
      </c>
      <c r="H360" s="224">
        <v>36738.770000000004</v>
      </c>
      <c r="I360" s="224">
        <v>42700</v>
      </c>
      <c r="J360" s="224">
        <v>7300</v>
      </c>
      <c r="K360" s="224">
        <v>29319.040000000001</v>
      </c>
      <c r="L360" s="224">
        <v>21197.99</v>
      </c>
      <c r="M360" s="224">
        <v>8121.0499999999993</v>
      </c>
      <c r="N360" s="224">
        <v>-8121.05</v>
      </c>
      <c r="O360" s="224">
        <v>0</v>
      </c>
      <c r="P360" s="224">
        <v>27159.22</v>
      </c>
      <c r="Q360" s="224">
        <v>36738.770000000004</v>
      </c>
    </row>
    <row r="361" spans="1:19" ht="14.85" hidden="1" customHeight="1" x14ac:dyDescent="0.3">
      <c r="A361" s="234" t="s">
        <v>49</v>
      </c>
      <c r="B361" s="811" t="s">
        <v>295</v>
      </c>
      <c r="C361" s="812" t="s">
        <v>917</v>
      </c>
      <c r="D361" s="235" t="s">
        <v>918</v>
      </c>
      <c r="E361" s="290"/>
      <c r="F361" s="292">
        <v>0</v>
      </c>
      <c r="G361" s="292">
        <v>0</v>
      </c>
      <c r="H361" s="292">
        <v>0</v>
      </c>
      <c r="I361" s="292">
        <v>0</v>
      </c>
      <c r="J361" s="292">
        <v>0</v>
      </c>
      <c r="K361" s="292">
        <v>0</v>
      </c>
      <c r="L361" s="292">
        <v>0</v>
      </c>
      <c r="M361" s="292">
        <v>0</v>
      </c>
      <c r="N361" s="292">
        <v>0</v>
      </c>
      <c r="O361" s="292">
        <v>0</v>
      </c>
      <c r="P361" s="292">
        <v>0</v>
      </c>
      <c r="Q361" s="292">
        <v>0</v>
      </c>
    </row>
    <row r="362" spans="1:19" ht="14.85" hidden="1" customHeight="1" x14ac:dyDescent="0.3">
      <c r="A362" s="234" t="s">
        <v>49</v>
      </c>
      <c r="B362" s="811" t="s">
        <v>295</v>
      </c>
      <c r="C362" s="812" t="s">
        <v>919</v>
      </c>
      <c r="D362" s="235" t="s">
        <v>920</v>
      </c>
      <c r="E362" s="290"/>
      <c r="F362" s="292">
        <v>0</v>
      </c>
      <c r="G362" s="292">
        <v>0</v>
      </c>
      <c r="H362" s="292">
        <v>0</v>
      </c>
      <c r="I362" s="292">
        <v>0</v>
      </c>
      <c r="J362" s="292">
        <v>0</v>
      </c>
      <c r="K362" s="292">
        <v>0</v>
      </c>
      <c r="L362" s="292">
        <v>0</v>
      </c>
      <c r="M362" s="292">
        <v>0</v>
      </c>
      <c r="N362" s="292">
        <v>0</v>
      </c>
      <c r="O362" s="292">
        <v>0</v>
      </c>
      <c r="P362" s="292">
        <v>0</v>
      </c>
      <c r="Q362" s="292">
        <v>0</v>
      </c>
    </row>
    <row r="363" spans="1:19" ht="14.85" customHeight="1" x14ac:dyDescent="0.3">
      <c r="A363" s="152" t="s">
        <v>49</v>
      </c>
      <c r="B363" s="797" t="s">
        <v>90</v>
      </c>
      <c r="C363" s="803" t="s">
        <v>180</v>
      </c>
      <c r="D363" s="153" t="s">
        <v>181</v>
      </c>
      <c r="E363" s="256"/>
      <c r="F363" s="168">
        <v>120000</v>
      </c>
      <c r="G363" s="168">
        <v>51985.439999999995</v>
      </c>
      <c r="H363" s="168">
        <v>23843.56</v>
      </c>
      <c r="I363" s="168">
        <v>75829</v>
      </c>
      <c r="J363" s="169">
        <v>44171</v>
      </c>
      <c r="K363" s="168">
        <v>23204.15</v>
      </c>
      <c r="L363" s="168">
        <v>10587.210000000001</v>
      </c>
      <c r="M363" s="168">
        <v>12616.94</v>
      </c>
      <c r="N363" s="169">
        <v>-12490.130000000001</v>
      </c>
      <c r="O363" s="169">
        <v>126.80999999999949</v>
      </c>
      <c r="P363" s="168">
        <v>62572.649999999994</v>
      </c>
      <c r="Q363" s="168">
        <v>23970.37</v>
      </c>
    </row>
    <row r="364" spans="1:19" ht="14.85" customHeight="1" x14ac:dyDescent="0.3">
      <c r="A364" s="234" t="s">
        <v>49</v>
      </c>
      <c r="B364" s="811" t="s">
        <v>295</v>
      </c>
      <c r="C364" s="812" t="s">
        <v>921</v>
      </c>
      <c r="D364" s="235" t="s">
        <v>922</v>
      </c>
      <c r="E364" s="222" t="s">
        <v>923</v>
      </c>
      <c r="F364" s="224">
        <v>80000</v>
      </c>
      <c r="G364" s="224">
        <v>43931.99</v>
      </c>
      <c r="H364" s="224">
        <v>8304.75</v>
      </c>
      <c r="I364" s="224">
        <v>52236.74</v>
      </c>
      <c r="J364" s="224">
        <v>27763.260000000002</v>
      </c>
      <c r="K364" s="224">
        <v>8796.3700000000008</v>
      </c>
      <c r="L364" s="224">
        <v>8796.3700000000008</v>
      </c>
      <c r="M364" s="224">
        <v>0</v>
      </c>
      <c r="N364" s="224">
        <v>0</v>
      </c>
      <c r="O364" s="224">
        <v>0</v>
      </c>
      <c r="P364" s="224">
        <v>52728.36</v>
      </c>
      <c r="Q364" s="224">
        <v>8304.75</v>
      </c>
    </row>
    <row r="365" spans="1:19" ht="14.85" customHeight="1" x14ac:dyDescent="0.3">
      <c r="A365" s="234" t="s">
        <v>49</v>
      </c>
      <c r="B365" s="811" t="s">
        <v>295</v>
      </c>
      <c r="C365" s="812" t="s">
        <v>924</v>
      </c>
      <c r="D365" s="235" t="s">
        <v>925</v>
      </c>
      <c r="E365" s="222" t="s">
        <v>926</v>
      </c>
      <c r="F365" s="224">
        <v>20000</v>
      </c>
      <c r="G365" s="224">
        <v>1833</v>
      </c>
      <c r="H365" s="224">
        <v>5451</v>
      </c>
      <c r="I365" s="224">
        <v>7284</v>
      </c>
      <c r="J365" s="224">
        <v>12716</v>
      </c>
      <c r="K365" s="224">
        <v>8092.97</v>
      </c>
      <c r="L365" s="224">
        <v>169.92</v>
      </c>
      <c r="M365" s="224">
        <v>7923.05</v>
      </c>
      <c r="N365" s="224">
        <v>-7923.05</v>
      </c>
      <c r="O365" s="224">
        <v>0</v>
      </c>
      <c r="P365" s="224">
        <v>2002.92</v>
      </c>
      <c r="Q365" s="224">
        <v>5450.9999999999991</v>
      </c>
    </row>
    <row r="366" spans="1:19" ht="14.85" customHeight="1" x14ac:dyDescent="0.3">
      <c r="A366" s="234" t="s">
        <v>49</v>
      </c>
      <c r="B366" s="811" t="s">
        <v>295</v>
      </c>
      <c r="C366" s="812" t="s">
        <v>927</v>
      </c>
      <c r="D366" s="235" t="s">
        <v>928</v>
      </c>
      <c r="E366" s="222" t="s">
        <v>929</v>
      </c>
      <c r="F366" s="224">
        <v>0</v>
      </c>
      <c r="G366" s="224">
        <v>0</v>
      </c>
      <c r="H366" s="224">
        <v>0</v>
      </c>
      <c r="I366" s="224">
        <v>0</v>
      </c>
      <c r="J366" s="224">
        <v>0</v>
      </c>
      <c r="K366" s="224">
        <v>0</v>
      </c>
      <c r="L366" s="224">
        <v>0</v>
      </c>
      <c r="M366" s="224">
        <v>0</v>
      </c>
      <c r="N366" s="224">
        <v>0</v>
      </c>
      <c r="O366" s="224">
        <v>0</v>
      </c>
      <c r="P366" s="224">
        <v>0</v>
      </c>
      <c r="Q366" s="224">
        <v>0</v>
      </c>
    </row>
    <row r="367" spans="1:19" ht="14.85" customHeight="1" x14ac:dyDescent="0.3">
      <c r="A367" s="234" t="s">
        <v>49</v>
      </c>
      <c r="B367" s="811" t="s">
        <v>295</v>
      </c>
      <c r="C367" s="812" t="s">
        <v>930</v>
      </c>
      <c r="D367" s="235" t="s">
        <v>931</v>
      </c>
      <c r="E367" s="222" t="s">
        <v>932</v>
      </c>
      <c r="F367" s="224">
        <v>20000</v>
      </c>
      <c r="G367" s="224">
        <v>6220.45</v>
      </c>
      <c r="H367" s="224">
        <v>10087.810000000001</v>
      </c>
      <c r="I367" s="224">
        <v>16308.260000000002</v>
      </c>
      <c r="J367" s="224">
        <v>3691.739999999998</v>
      </c>
      <c r="K367" s="224">
        <v>6314.81</v>
      </c>
      <c r="L367" s="224">
        <v>1620.92</v>
      </c>
      <c r="M367" s="224">
        <v>4693.8900000000003</v>
      </c>
      <c r="N367" s="224">
        <v>-4567.08</v>
      </c>
      <c r="O367" s="224">
        <v>126.8100000000004</v>
      </c>
      <c r="P367" s="224">
        <v>7841.37</v>
      </c>
      <c r="Q367" s="224">
        <v>10214.620000000001</v>
      </c>
      <c r="S367" s="136"/>
    </row>
    <row r="368" spans="1:19" ht="14.85" customHeight="1" x14ac:dyDescent="0.3">
      <c r="A368" s="152" t="s">
        <v>49</v>
      </c>
      <c r="B368" s="797" t="s">
        <v>90</v>
      </c>
      <c r="C368" s="798" t="s">
        <v>182</v>
      </c>
      <c r="D368" s="153" t="s">
        <v>183</v>
      </c>
      <c r="E368" s="222"/>
      <c r="F368" s="154">
        <v>73000</v>
      </c>
      <c r="G368" s="154">
        <v>157.9</v>
      </c>
      <c r="H368" s="154">
        <v>62388.68</v>
      </c>
      <c r="I368" s="154">
        <v>62546.58</v>
      </c>
      <c r="J368" s="155">
        <v>10453.419999999998</v>
      </c>
      <c r="K368" s="154">
        <v>62220</v>
      </c>
      <c r="L368" s="154">
        <v>62220</v>
      </c>
      <c r="M368" s="154">
        <v>0</v>
      </c>
      <c r="N368" s="155">
        <v>0</v>
      </c>
      <c r="O368" s="155">
        <v>0</v>
      </c>
      <c r="P368" s="154">
        <v>62377.9</v>
      </c>
      <c r="Q368" s="154">
        <v>62388.68</v>
      </c>
    </row>
    <row r="369" spans="1:17" ht="14.85" customHeight="1" x14ac:dyDescent="0.3">
      <c r="A369" s="234" t="s">
        <v>49</v>
      </c>
      <c r="B369" s="811" t="s">
        <v>295</v>
      </c>
      <c r="C369" s="812" t="s">
        <v>933</v>
      </c>
      <c r="D369" s="235" t="s">
        <v>934</v>
      </c>
      <c r="E369" s="222" t="s">
        <v>935</v>
      </c>
      <c r="F369" s="224">
        <v>63000</v>
      </c>
      <c r="G369" s="224">
        <v>157.9</v>
      </c>
      <c r="H369" s="224">
        <v>62388.68</v>
      </c>
      <c r="I369" s="224">
        <v>62546.58</v>
      </c>
      <c r="J369" s="224">
        <v>453.41999999999825</v>
      </c>
      <c r="K369" s="224">
        <v>62220</v>
      </c>
      <c r="L369" s="224">
        <v>62220</v>
      </c>
      <c r="M369" s="224">
        <v>0</v>
      </c>
      <c r="N369" s="224">
        <v>0</v>
      </c>
      <c r="O369" s="224">
        <v>0</v>
      </c>
      <c r="P369" s="224">
        <v>62377.9</v>
      </c>
      <c r="Q369" s="224">
        <v>62388.68</v>
      </c>
    </row>
    <row r="370" spans="1:17" ht="14.85" customHeight="1" x14ac:dyDescent="0.3">
      <c r="A370" s="234" t="s">
        <v>49</v>
      </c>
      <c r="B370" s="811" t="s">
        <v>295</v>
      </c>
      <c r="C370" s="812" t="s">
        <v>936</v>
      </c>
      <c r="D370" s="235" t="s">
        <v>937</v>
      </c>
      <c r="E370" s="222" t="s">
        <v>935</v>
      </c>
      <c r="F370" s="224">
        <v>10000</v>
      </c>
      <c r="G370" s="224">
        <v>0</v>
      </c>
      <c r="H370" s="224">
        <v>0</v>
      </c>
      <c r="I370" s="224">
        <v>0</v>
      </c>
      <c r="J370" s="224">
        <v>10000</v>
      </c>
      <c r="K370" s="224">
        <v>0</v>
      </c>
      <c r="L370" s="224">
        <v>0</v>
      </c>
      <c r="M370" s="224">
        <v>0</v>
      </c>
      <c r="N370" s="224">
        <v>0</v>
      </c>
      <c r="O370" s="224">
        <v>0</v>
      </c>
      <c r="P370" s="224">
        <v>0</v>
      </c>
      <c r="Q370" s="224">
        <v>0</v>
      </c>
    </row>
    <row r="371" spans="1:17" ht="14.85" customHeight="1" x14ac:dyDescent="0.3">
      <c r="A371" s="152" t="s">
        <v>49</v>
      </c>
      <c r="B371" s="797" t="s">
        <v>90</v>
      </c>
      <c r="C371" s="803" t="s">
        <v>184</v>
      </c>
      <c r="D371" s="153" t="s">
        <v>185</v>
      </c>
      <c r="E371" s="222"/>
      <c r="F371" s="154">
        <v>80000</v>
      </c>
      <c r="G371" s="154">
        <v>50731.81</v>
      </c>
      <c r="H371" s="154">
        <v>8020.15</v>
      </c>
      <c r="I371" s="154">
        <v>58751.96</v>
      </c>
      <c r="J371" s="155">
        <v>21248.04</v>
      </c>
      <c r="K371" s="154">
        <v>12763.03</v>
      </c>
      <c r="L371" s="154">
        <v>4449.66</v>
      </c>
      <c r="M371" s="154">
        <v>8313.3700000000008</v>
      </c>
      <c r="N371" s="155">
        <v>-8313.369999999999</v>
      </c>
      <c r="O371" s="155">
        <v>0</v>
      </c>
      <c r="P371" s="154">
        <v>55181.47</v>
      </c>
      <c r="Q371" s="154">
        <v>8020.1500000000015</v>
      </c>
    </row>
    <row r="372" spans="1:17" ht="14.85" customHeight="1" x14ac:dyDescent="0.3">
      <c r="A372" s="234" t="s">
        <v>49</v>
      </c>
      <c r="B372" s="811" t="s">
        <v>295</v>
      </c>
      <c r="C372" s="812" t="s">
        <v>938</v>
      </c>
      <c r="D372" s="235" t="s">
        <v>939</v>
      </c>
      <c r="E372" s="222" t="s">
        <v>940</v>
      </c>
      <c r="F372" s="224">
        <v>10000</v>
      </c>
      <c r="G372" s="224">
        <v>0</v>
      </c>
      <c r="H372" s="224">
        <v>0</v>
      </c>
      <c r="I372" s="224">
        <v>0</v>
      </c>
      <c r="J372" s="224">
        <v>10000</v>
      </c>
      <c r="K372" s="224">
        <v>0</v>
      </c>
      <c r="L372" s="224">
        <v>0</v>
      </c>
      <c r="M372" s="224">
        <v>0</v>
      </c>
      <c r="N372" s="224">
        <v>0</v>
      </c>
      <c r="O372" s="224">
        <v>0</v>
      </c>
      <c r="P372" s="224">
        <v>0</v>
      </c>
      <c r="Q372" s="224">
        <v>0</v>
      </c>
    </row>
    <row r="373" spans="1:17" ht="14.85" customHeight="1" x14ac:dyDescent="0.3">
      <c r="A373" s="234" t="s">
        <v>49</v>
      </c>
      <c r="B373" s="811" t="s">
        <v>295</v>
      </c>
      <c r="C373" s="812" t="s">
        <v>941</v>
      </c>
      <c r="D373" s="235" t="s">
        <v>942</v>
      </c>
      <c r="E373" s="222" t="s">
        <v>943</v>
      </c>
      <c r="F373" s="224">
        <v>70000</v>
      </c>
      <c r="G373" s="224">
        <v>50731.81</v>
      </c>
      <c r="H373" s="224">
        <v>8020.15</v>
      </c>
      <c r="I373" s="224">
        <v>58751.96</v>
      </c>
      <c r="J373" s="224">
        <v>11248.04</v>
      </c>
      <c r="K373" s="224">
        <v>12763.03</v>
      </c>
      <c r="L373" s="224">
        <v>4449.66</v>
      </c>
      <c r="M373" s="224">
        <v>8313.3700000000008</v>
      </c>
      <c r="N373" s="224">
        <v>-8313.369999999999</v>
      </c>
      <c r="O373" s="224">
        <v>0</v>
      </c>
      <c r="P373" s="224">
        <v>55181.47</v>
      </c>
      <c r="Q373" s="224">
        <v>8020.1500000000015</v>
      </c>
    </row>
    <row r="374" spans="1:17" ht="14.85" customHeight="1" x14ac:dyDescent="0.3">
      <c r="A374" s="293" t="s">
        <v>49</v>
      </c>
      <c r="B374" s="294" t="s">
        <v>90</v>
      </c>
      <c r="C374" s="295" t="s">
        <v>186</v>
      </c>
      <c r="D374" s="296" t="s">
        <v>187</v>
      </c>
      <c r="E374" s="285"/>
      <c r="F374" s="297">
        <v>4647000</v>
      </c>
      <c r="G374" s="297">
        <v>3265463.85</v>
      </c>
      <c r="H374" s="297">
        <v>1151627.9700000002</v>
      </c>
      <c r="I374" s="297">
        <v>4417091.82</v>
      </c>
      <c r="J374" s="298">
        <v>229908.1799999997</v>
      </c>
      <c r="K374" s="297">
        <v>1537600.95</v>
      </c>
      <c r="L374" s="297">
        <v>1345065.18</v>
      </c>
      <c r="M374" s="297">
        <v>192535.76999999996</v>
      </c>
      <c r="N374" s="298">
        <v>-192535.77000000002</v>
      </c>
      <c r="O374" s="298">
        <v>0</v>
      </c>
      <c r="P374" s="297">
        <v>4610529.03</v>
      </c>
      <c r="Q374" s="297">
        <v>1151627.9700000002</v>
      </c>
    </row>
    <row r="375" spans="1:17" ht="14.85" customHeight="1" x14ac:dyDescent="0.3">
      <c r="A375" s="234" t="s">
        <v>49</v>
      </c>
      <c r="B375" s="811" t="s">
        <v>295</v>
      </c>
      <c r="C375" s="812" t="s">
        <v>944</v>
      </c>
      <c r="D375" s="235" t="s">
        <v>945</v>
      </c>
      <c r="E375" s="222" t="s">
        <v>946</v>
      </c>
      <c r="F375" s="224">
        <v>5000</v>
      </c>
      <c r="G375" s="224">
        <v>2525.4</v>
      </c>
      <c r="H375" s="224">
        <v>0</v>
      </c>
      <c r="I375" s="224">
        <v>2525.4</v>
      </c>
      <c r="J375" s="224">
        <v>2474.6</v>
      </c>
      <c r="K375" s="224">
        <v>0</v>
      </c>
      <c r="L375" s="224">
        <v>0</v>
      </c>
      <c r="M375" s="224">
        <v>0</v>
      </c>
      <c r="N375" s="224">
        <v>0</v>
      </c>
      <c r="O375" s="224">
        <v>0</v>
      </c>
      <c r="P375" s="224">
        <v>2525.4</v>
      </c>
      <c r="Q375" s="224">
        <v>0</v>
      </c>
    </row>
    <row r="376" spans="1:17" ht="14.85" customHeight="1" x14ac:dyDescent="0.3">
      <c r="A376" s="234" t="s">
        <v>49</v>
      </c>
      <c r="B376" s="811" t="s">
        <v>295</v>
      </c>
      <c r="C376" s="812" t="s">
        <v>947</v>
      </c>
      <c r="D376" s="235" t="s">
        <v>948</v>
      </c>
      <c r="E376" s="222" t="s">
        <v>949</v>
      </c>
      <c r="F376" s="224">
        <v>0</v>
      </c>
      <c r="G376" s="224">
        <v>0</v>
      </c>
      <c r="H376" s="224">
        <v>0</v>
      </c>
      <c r="I376" s="224">
        <v>0</v>
      </c>
      <c r="J376" s="224">
        <v>0</v>
      </c>
      <c r="K376" s="224">
        <v>0</v>
      </c>
      <c r="L376" s="224">
        <v>0</v>
      </c>
      <c r="M376" s="224">
        <v>0</v>
      </c>
      <c r="N376" s="224">
        <v>0</v>
      </c>
      <c r="O376" s="224">
        <v>0</v>
      </c>
      <c r="P376" s="224">
        <v>0</v>
      </c>
      <c r="Q376" s="224">
        <v>0</v>
      </c>
    </row>
    <row r="377" spans="1:17" ht="14.85" customHeight="1" x14ac:dyDescent="0.3">
      <c r="A377" s="234" t="s">
        <v>49</v>
      </c>
      <c r="B377" s="811" t="s">
        <v>295</v>
      </c>
      <c r="C377" s="812" t="s">
        <v>950</v>
      </c>
      <c r="D377" s="235" t="s">
        <v>951</v>
      </c>
      <c r="E377" s="222" t="s">
        <v>952</v>
      </c>
      <c r="F377" s="224">
        <v>255000</v>
      </c>
      <c r="G377" s="224">
        <v>136993.03</v>
      </c>
      <c r="H377" s="224">
        <v>114462.53</v>
      </c>
      <c r="I377" s="224">
        <v>251455.56</v>
      </c>
      <c r="J377" s="224">
        <v>3544.4400000000023</v>
      </c>
      <c r="K377" s="224">
        <v>98659.47</v>
      </c>
      <c r="L377" s="224">
        <v>98659.47</v>
      </c>
      <c r="M377" s="224">
        <v>0</v>
      </c>
      <c r="N377" s="224">
        <v>0</v>
      </c>
      <c r="O377" s="224">
        <v>0</v>
      </c>
      <c r="P377" s="224">
        <v>235652.5</v>
      </c>
      <c r="Q377" s="224">
        <v>114462.53</v>
      </c>
    </row>
    <row r="378" spans="1:17" ht="14.85" customHeight="1" x14ac:dyDescent="0.3">
      <c r="A378" s="234" t="s">
        <v>49</v>
      </c>
      <c r="B378" s="811" t="s">
        <v>295</v>
      </c>
      <c r="C378" s="812" t="s">
        <v>953</v>
      </c>
      <c r="D378" s="235" t="s">
        <v>954</v>
      </c>
      <c r="E378" s="222" t="s">
        <v>955</v>
      </c>
      <c r="F378" s="224">
        <v>627000</v>
      </c>
      <c r="G378" s="224">
        <v>399725.76</v>
      </c>
      <c r="H378" s="224">
        <v>221009.52000000002</v>
      </c>
      <c r="I378" s="224">
        <v>620735.28</v>
      </c>
      <c r="J378" s="224">
        <v>6264.7199999999721</v>
      </c>
      <c r="K378" s="224">
        <v>273700.90999999997</v>
      </c>
      <c r="L378" s="224">
        <v>81165.14</v>
      </c>
      <c r="M378" s="224">
        <v>192535.76999999996</v>
      </c>
      <c r="N378" s="224">
        <v>-192535.77000000002</v>
      </c>
      <c r="O378" s="224">
        <v>0</v>
      </c>
      <c r="P378" s="224">
        <v>480890.9</v>
      </c>
      <c r="Q378" s="224">
        <v>221009.51999999996</v>
      </c>
    </row>
    <row r="379" spans="1:17" ht="14.85" customHeight="1" x14ac:dyDescent="0.3">
      <c r="A379" s="234" t="s">
        <v>49</v>
      </c>
      <c r="B379" s="811" t="s">
        <v>295</v>
      </c>
      <c r="C379" s="812" t="s">
        <v>956</v>
      </c>
      <c r="D379" s="235" t="s">
        <v>957</v>
      </c>
      <c r="E379" s="222" t="s">
        <v>958</v>
      </c>
      <c r="F379" s="224">
        <v>0</v>
      </c>
      <c r="G379" s="224">
        <v>0</v>
      </c>
      <c r="H379" s="224">
        <v>0</v>
      </c>
      <c r="I379" s="224">
        <v>0</v>
      </c>
      <c r="J379" s="224">
        <v>0</v>
      </c>
      <c r="K379" s="224">
        <v>0</v>
      </c>
      <c r="L379" s="224">
        <v>0</v>
      </c>
      <c r="M379" s="224">
        <v>0</v>
      </c>
      <c r="N379" s="224">
        <v>0</v>
      </c>
      <c r="O379" s="224">
        <v>0</v>
      </c>
      <c r="P379" s="224">
        <v>0</v>
      </c>
      <c r="Q379" s="224">
        <v>0</v>
      </c>
    </row>
    <row r="380" spans="1:17" ht="14.85" customHeight="1" x14ac:dyDescent="0.3">
      <c r="A380" s="234" t="s">
        <v>49</v>
      </c>
      <c r="B380" s="811" t="s">
        <v>295</v>
      </c>
      <c r="C380" s="812" t="s">
        <v>959</v>
      </c>
      <c r="D380" s="235" t="s">
        <v>960</v>
      </c>
      <c r="E380" s="222" t="s">
        <v>961</v>
      </c>
      <c r="F380" s="224">
        <v>100000</v>
      </c>
      <c r="G380" s="224">
        <v>20557</v>
      </c>
      <c r="H380" s="224">
        <v>0</v>
      </c>
      <c r="I380" s="224">
        <v>20557</v>
      </c>
      <c r="J380" s="224">
        <v>79443</v>
      </c>
      <c r="K380" s="224">
        <v>28182</v>
      </c>
      <c r="L380" s="224">
        <v>28182</v>
      </c>
      <c r="M380" s="224">
        <v>0</v>
      </c>
      <c r="N380" s="224">
        <v>0</v>
      </c>
      <c r="O380" s="224">
        <v>0</v>
      </c>
      <c r="P380" s="224">
        <v>48739</v>
      </c>
      <c r="Q380" s="224">
        <v>0</v>
      </c>
    </row>
    <row r="381" spans="1:17" ht="14.85" customHeight="1" x14ac:dyDescent="0.3">
      <c r="A381" s="234" t="s">
        <v>49</v>
      </c>
      <c r="B381" s="811" t="s">
        <v>295</v>
      </c>
      <c r="C381" s="812" t="s">
        <v>962</v>
      </c>
      <c r="D381" s="235" t="s">
        <v>963</v>
      </c>
      <c r="E381" s="222" t="s">
        <v>964</v>
      </c>
      <c r="F381" s="224">
        <v>210000</v>
      </c>
      <c r="G381" s="224">
        <v>0</v>
      </c>
      <c r="H381" s="224">
        <v>158868</v>
      </c>
      <c r="I381" s="224">
        <v>158868</v>
      </c>
      <c r="J381" s="224">
        <v>51132</v>
      </c>
      <c r="K381" s="224">
        <v>127192.32000000001</v>
      </c>
      <c r="L381" s="224">
        <v>127192.32000000001</v>
      </c>
      <c r="M381" s="224">
        <v>0</v>
      </c>
      <c r="N381" s="224">
        <v>0</v>
      </c>
      <c r="O381" s="224">
        <v>0</v>
      </c>
      <c r="P381" s="224">
        <v>127192.32000000001</v>
      </c>
      <c r="Q381" s="224">
        <v>158868</v>
      </c>
    </row>
    <row r="382" spans="1:17" ht="14.85" customHeight="1" x14ac:dyDescent="0.3">
      <c r="A382" s="234" t="s">
        <v>49</v>
      </c>
      <c r="B382" s="811" t="s">
        <v>295</v>
      </c>
      <c r="C382" s="812" t="s">
        <v>965</v>
      </c>
      <c r="D382" s="235" t="s">
        <v>966</v>
      </c>
      <c r="E382" s="222" t="s">
        <v>967</v>
      </c>
      <c r="F382" s="224">
        <v>0</v>
      </c>
      <c r="G382" s="224">
        <v>0</v>
      </c>
      <c r="H382" s="224">
        <v>0</v>
      </c>
      <c r="I382" s="224">
        <v>0</v>
      </c>
      <c r="J382" s="224">
        <v>0</v>
      </c>
      <c r="K382" s="224">
        <v>0</v>
      </c>
      <c r="L382" s="224">
        <v>0</v>
      </c>
      <c r="M382" s="224">
        <v>0</v>
      </c>
      <c r="N382" s="224">
        <v>0</v>
      </c>
      <c r="O382" s="224">
        <v>0</v>
      </c>
      <c r="P382" s="224">
        <v>0</v>
      </c>
      <c r="Q382" s="224">
        <v>0</v>
      </c>
    </row>
    <row r="383" spans="1:17" ht="14.85" customHeight="1" x14ac:dyDescent="0.3">
      <c r="A383" s="234" t="s">
        <v>49</v>
      </c>
      <c r="B383" s="811" t="s">
        <v>295</v>
      </c>
      <c r="C383" s="812" t="s">
        <v>968</v>
      </c>
      <c r="D383" s="235" t="s">
        <v>969</v>
      </c>
      <c r="E383" s="222" t="s">
        <v>970</v>
      </c>
      <c r="F383" s="224">
        <v>3450000</v>
      </c>
      <c r="G383" s="224">
        <v>2705662.66</v>
      </c>
      <c r="H383" s="224">
        <v>657287.92000000004</v>
      </c>
      <c r="I383" s="224">
        <v>3362950.58</v>
      </c>
      <c r="J383" s="224">
        <v>87049.419999999925</v>
      </c>
      <c r="K383" s="224">
        <v>1009866.25</v>
      </c>
      <c r="L383" s="224">
        <v>1009866.25</v>
      </c>
      <c r="M383" s="224">
        <v>0</v>
      </c>
      <c r="N383" s="224">
        <v>0</v>
      </c>
      <c r="O383" s="224">
        <v>0</v>
      </c>
      <c r="P383" s="224">
        <v>3715528.91</v>
      </c>
      <c r="Q383" s="224">
        <v>657287.92000000004</v>
      </c>
    </row>
    <row r="384" spans="1:17" ht="14.85" customHeight="1" x14ac:dyDescent="0.3">
      <c r="A384" s="152" t="s">
        <v>49</v>
      </c>
      <c r="B384" s="797" t="s">
        <v>90</v>
      </c>
      <c r="C384" s="803" t="s">
        <v>188</v>
      </c>
      <c r="D384" s="153" t="s">
        <v>189</v>
      </c>
      <c r="E384" s="222"/>
      <c r="F384" s="154">
        <v>635000</v>
      </c>
      <c r="G384" s="154">
        <v>484655.99</v>
      </c>
      <c r="H384" s="154">
        <v>119901.59999999999</v>
      </c>
      <c r="I384" s="154">
        <v>604557.59</v>
      </c>
      <c r="J384" s="155">
        <v>30442.410000000033</v>
      </c>
      <c r="K384" s="154">
        <v>13601</v>
      </c>
      <c r="L384" s="154">
        <v>857.5</v>
      </c>
      <c r="M384" s="154">
        <v>12743.5</v>
      </c>
      <c r="N384" s="155">
        <v>-12743.5</v>
      </c>
      <c r="O384" s="155">
        <v>0</v>
      </c>
      <c r="P384" s="154">
        <v>485513.49</v>
      </c>
      <c r="Q384" s="154">
        <v>119901.59999999998</v>
      </c>
    </row>
    <row r="385" spans="1:17" ht="14.85" customHeight="1" x14ac:dyDescent="0.3">
      <c r="A385" s="234" t="s">
        <v>49</v>
      </c>
      <c r="B385" s="811" t="s">
        <v>295</v>
      </c>
      <c r="C385" s="812" t="s">
        <v>971</v>
      </c>
      <c r="D385" s="235" t="s">
        <v>972</v>
      </c>
      <c r="E385" s="222" t="s">
        <v>973</v>
      </c>
      <c r="F385" s="224">
        <v>210000</v>
      </c>
      <c r="G385" s="224">
        <v>88290.49</v>
      </c>
      <c r="H385" s="224">
        <v>119901.59999999999</v>
      </c>
      <c r="I385" s="224">
        <v>208192.09</v>
      </c>
      <c r="J385" s="224">
        <v>1807.9100000000035</v>
      </c>
      <c r="K385" s="224">
        <v>13601</v>
      </c>
      <c r="L385" s="224">
        <v>857.5</v>
      </c>
      <c r="M385" s="224">
        <v>12743.5</v>
      </c>
      <c r="N385" s="224">
        <v>-12743.5</v>
      </c>
      <c r="O385" s="224">
        <v>0</v>
      </c>
      <c r="P385" s="224">
        <v>89147.99</v>
      </c>
      <c r="Q385" s="224">
        <v>119901.59999999998</v>
      </c>
    </row>
    <row r="386" spans="1:17" ht="14.85" customHeight="1" x14ac:dyDescent="0.3">
      <c r="A386" s="234" t="s">
        <v>49</v>
      </c>
      <c r="B386" s="811" t="s">
        <v>295</v>
      </c>
      <c r="C386" s="812" t="s">
        <v>974</v>
      </c>
      <c r="D386" s="235" t="s">
        <v>975</v>
      </c>
      <c r="E386" s="222" t="s">
        <v>976</v>
      </c>
      <c r="F386" s="224">
        <v>410000</v>
      </c>
      <c r="G386" s="224">
        <v>394286</v>
      </c>
      <c r="H386" s="224">
        <v>0</v>
      </c>
      <c r="I386" s="224">
        <v>394286</v>
      </c>
      <c r="J386" s="224">
        <v>15714</v>
      </c>
      <c r="K386" s="224">
        <v>0</v>
      </c>
      <c r="L386" s="224">
        <v>0</v>
      </c>
      <c r="M386" s="224">
        <v>0</v>
      </c>
      <c r="N386" s="224">
        <v>0</v>
      </c>
      <c r="O386" s="224">
        <v>0</v>
      </c>
      <c r="P386" s="224">
        <v>394286</v>
      </c>
      <c r="Q386" s="224">
        <v>0</v>
      </c>
    </row>
    <row r="387" spans="1:17" ht="14.85" customHeight="1" x14ac:dyDescent="0.3">
      <c r="A387" s="234" t="s">
        <v>49</v>
      </c>
      <c r="B387" s="811" t="s">
        <v>295</v>
      </c>
      <c r="C387" s="812" t="s">
        <v>977</v>
      </c>
      <c r="D387" s="235" t="s">
        <v>978</v>
      </c>
      <c r="E387" s="222" t="s">
        <v>979</v>
      </c>
      <c r="F387" s="224">
        <v>15000</v>
      </c>
      <c r="G387" s="224">
        <v>2079.5</v>
      </c>
      <c r="H387" s="224">
        <v>0</v>
      </c>
      <c r="I387" s="224">
        <v>2079.5</v>
      </c>
      <c r="J387" s="224">
        <v>12920.5</v>
      </c>
      <c r="K387" s="224">
        <v>0</v>
      </c>
      <c r="L387" s="224">
        <v>0</v>
      </c>
      <c r="M387" s="224">
        <v>0</v>
      </c>
      <c r="N387" s="224">
        <v>0</v>
      </c>
      <c r="O387" s="224">
        <v>0</v>
      </c>
      <c r="P387" s="224">
        <v>2079.5</v>
      </c>
      <c r="Q387" s="224">
        <v>0</v>
      </c>
    </row>
    <row r="388" spans="1:17" ht="14.85" customHeight="1" x14ac:dyDescent="0.3">
      <c r="A388" s="92" t="s">
        <v>49</v>
      </c>
      <c r="B388" s="783" t="s">
        <v>29</v>
      </c>
      <c r="C388" s="784" t="s">
        <v>27</v>
      </c>
      <c r="D388" s="93" t="s">
        <v>58</v>
      </c>
      <c r="E388" s="216"/>
      <c r="F388" s="99">
        <v>8080826.9000000004</v>
      </c>
      <c r="G388" s="99">
        <v>8075892.2400000002</v>
      </c>
      <c r="H388" s="99">
        <v>0</v>
      </c>
      <c r="I388" s="99">
        <v>8075892.2400000002</v>
      </c>
      <c r="J388" s="99">
        <v>4934.660000000149</v>
      </c>
      <c r="K388" s="99">
        <v>0</v>
      </c>
      <c r="L388" s="99">
        <v>0</v>
      </c>
      <c r="M388" s="99">
        <v>0</v>
      </c>
      <c r="N388" s="99">
        <v>0</v>
      </c>
      <c r="O388" s="99">
        <v>0</v>
      </c>
      <c r="P388" s="99">
        <v>8075892.2400000002</v>
      </c>
      <c r="Q388" s="99">
        <v>0</v>
      </c>
    </row>
    <row r="389" spans="1:17" ht="14.85" customHeight="1" x14ac:dyDescent="0.3">
      <c r="A389" s="129" t="s">
        <v>49</v>
      </c>
      <c r="B389" s="791" t="s">
        <v>59</v>
      </c>
      <c r="C389" s="792" t="s">
        <v>190</v>
      </c>
      <c r="D389" s="149" t="s">
        <v>191</v>
      </c>
      <c r="E389" s="217"/>
      <c r="F389" s="156">
        <v>5580826.9000000004</v>
      </c>
      <c r="G389" s="156">
        <v>5580826.9000000004</v>
      </c>
      <c r="H389" s="156">
        <v>0</v>
      </c>
      <c r="I389" s="156">
        <v>5580826.9000000004</v>
      </c>
      <c r="J389" s="161">
        <v>0</v>
      </c>
      <c r="K389" s="156">
        <v>0</v>
      </c>
      <c r="L389" s="156">
        <v>0</v>
      </c>
      <c r="M389" s="156">
        <v>0</v>
      </c>
      <c r="N389" s="161">
        <v>0</v>
      </c>
      <c r="O389" s="161">
        <v>0</v>
      </c>
      <c r="P389" s="156">
        <v>5580826.9000000004</v>
      </c>
      <c r="Q389" s="156">
        <v>0</v>
      </c>
    </row>
    <row r="390" spans="1:17" ht="14.85" customHeight="1" x14ac:dyDescent="0.3">
      <c r="A390" s="159" t="s">
        <v>49</v>
      </c>
      <c r="B390" s="799" t="s">
        <v>90</v>
      </c>
      <c r="C390" s="798" t="s">
        <v>192</v>
      </c>
      <c r="D390" s="160" t="s">
        <v>193</v>
      </c>
      <c r="E390" s="222"/>
      <c r="F390" s="154">
        <v>5580826.9000000004</v>
      </c>
      <c r="G390" s="154">
        <v>5580826.9000000004</v>
      </c>
      <c r="H390" s="154">
        <v>0</v>
      </c>
      <c r="I390" s="154">
        <v>5580826.9000000004</v>
      </c>
      <c r="J390" s="155">
        <v>0</v>
      </c>
      <c r="K390" s="154">
        <v>0</v>
      </c>
      <c r="L390" s="154">
        <v>0</v>
      </c>
      <c r="M390" s="154">
        <v>0</v>
      </c>
      <c r="N390" s="155">
        <v>0</v>
      </c>
      <c r="O390" s="155">
        <v>0</v>
      </c>
      <c r="P390" s="154">
        <v>5580826.9000000004</v>
      </c>
      <c r="Q390" s="154">
        <v>0</v>
      </c>
    </row>
    <row r="391" spans="1:17" ht="14.85" customHeight="1" x14ac:dyDescent="0.3">
      <c r="A391" s="234" t="s">
        <v>49</v>
      </c>
      <c r="B391" s="811" t="s">
        <v>295</v>
      </c>
      <c r="C391" s="812" t="s">
        <v>980</v>
      </c>
      <c r="D391" s="235" t="s">
        <v>981</v>
      </c>
      <c r="E391" s="222" t="s">
        <v>982</v>
      </c>
      <c r="F391" s="224">
        <v>0</v>
      </c>
      <c r="G391" s="224">
        <v>0</v>
      </c>
      <c r="H391" s="224">
        <v>0</v>
      </c>
      <c r="I391" s="224">
        <v>0</v>
      </c>
      <c r="J391" s="224">
        <v>0</v>
      </c>
      <c r="K391" s="224">
        <v>0</v>
      </c>
      <c r="L391" s="224">
        <v>0</v>
      </c>
      <c r="M391" s="224">
        <v>0</v>
      </c>
      <c r="N391" s="224">
        <v>0</v>
      </c>
      <c r="O391" s="224">
        <v>0</v>
      </c>
      <c r="P391" s="224">
        <v>0</v>
      </c>
      <c r="Q391" s="224">
        <v>0</v>
      </c>
    </row>
    <row r="392" spans="1:17" ht="14.85" customHeight="1" x14ac:dyDescent="0.3">
      <c r="A392" s="234" t="s">
        <v>49</v>
      </c>
      <c r="B392" s="811" t="s">
        <v>295</v>
      </c>
      <c r="C392" s="252" t="s">
        <v>983</v>
      </c>
      <c r="D392" s="253" t="s">
        <v>984</v>
      </c>
      <c r="E392" s="222" t="s">
        <v>985</v>
      </c>
      <c r="F392" s="224">
        <v>5580826.9000000004</v>
      </c>
      <c r="G392" s="224">
        <v>5580826.9000000004</v>
      </c>
      <c r="H392" s="224">
        <v>0</v>
      </c>
      <c r="I392" s="224">
        <v>5580826.9000000004</v>
      </c>
      <c r="J392" s="224">
        <v>0</v>
      </c>
      <c r="K392" s="224">
        <v>0</v>
      </c>
      <c r="L392" s="224">
        <v>0</v>
      </c>
      <c r="M392" s="224">
        <v>0</v>
      </c>
      <c r="N392" s="224">
        <v>0</v>
      </c>
      <c r="O392" s="224">
        <v>0</v>
      </c>
      <c r="P392" s="224">
        <v>5580826.9000000004</v>
      </c>
      <c r="Q392" s="224">
        <v>0</v>
      </c>
    </row>
    <row r="393" spans="1:17" ht="14.85" hidden="1" customHeight="1" x14ac:dyDescent="0.3">
      <c r="A393" s="129" t="s">
        <v>49</v>
      </c>
      <c r="B393" s="791" t="s">
        <v>59</v>
      </c>
      <c r="C393" s="792" t="s">
        <v>60</v>
      </c>
      <c r="D393" s="149" t="s">
        <v>61</v>
      </c>
      <c r="E393" s="217"/>
      <c r="F393" s="224">
        <v>0</v>
      </c>
      <c r="G393" s="224">
        <v>0</v>
      </c>
      <c r="H393" s="224">
        <v>0</v>
      </c>
      <c r="I393" s="224">
        <v>0</v>
      </c>
      <c r="J393" s="224">
        <v>0</v>
      </c>
      <c r="K393" s="224">
        <v>0</v>
      </c>
      <c r="L393" s="224">
        <v>0</v>
      </c>
      <c r="M393" s="224">
        <v>0</v>
      </c>
      <c r="N393" s="224">
        <v>0</v>
      </c>
      <c r="O393" s="224">
        <v>0</v>
      </c>
      <c r="P393" s="224">
        <v>0</v>
      </c>
      <c r="Q393" s="224">
        <v>0</v>
      </c>
    </row>
    <row r="394" spans="1:17" ht="14.85" hidden="1" customHeight="1" x14ac:dyDescent="0.3">
      <c r="A394" s="129" t="s">
        <v>49</v>
      </c>
      <c r="B394" s="791" t="s">
        <v>59</v>
      </c>
      <c r="C394" s="792" t="s">
        <v>62</v>
      </c>
      <c r="D394" s="149" t="s">
        <v>63</v>
      </c>
      <c r="E394" s="217"/>
      <c r="F394" s="224">
        <v>0</v>
      </c>
      <c r="G394" s="224">
        <v>0</v>
      </c>
      <c r="H394" s="224">
        <v>0</v>
      </c>
      <c r="I394" s="224">
        <v>5580826.9000000004</v>
      </c>
      <c r="J394" s="224">
        <v>-5580826.9000000004</v>
      </c>
      <c r="K394" s="224">
        <v>0</v>
      </c>
      <c r="L394" s="224">
        <v>0</v>
      </c>
      <c r="M394" s="224">
        <v>0</v>
      </c>
      <c r="N394" s="224">
        <v>0</v>
      </c>
      <c r="O394" s="224">
        <v>0</v>
      </c>
      <c r="P394" s="224">
        <v>0</v>
      </c>
      <c r="Q394" s="224">
        <v>0</v>
      </c>
    </row>
    <row r="395" spans="1:17" ht="14.85" hidden="1" customHeight="1" x14ac:dyDescent="0.3">
      <c r="A395" s="129" t="s">
        <v>49</v>
      </c>
      <c r="B395" s="791" t="s">
        <v>59</v>
      </c>
      <c r="C395" s="792" t="s">
        <v>64</v>
      </c>
      <c r="D395" s="149" t="s">
        <v>65</v>
      </c>
      <c r="E395" s="217"/>
      <c r="F395" s="224">
        <v>0</v>
      </c>
      <c r="G395" s="224">
        <v>0</v>
      </c>
      <c r="H395" s="224">
        <v>0</v>
      </c>
      <c r="I395" s="224">
        <v>0</v>
      </c>
      <c r="J395" s="224">
        <v>0</v>
      </c>
      <c r="K395" s="224">
        <v>0</v>
      </c>
      <c r="L395" s="224">
        <v>0</v>
      </c>
      <c r="M395" s="224">
        <v>0</v>
      </c>
      <c r="N395" s="224">
        <v>0</v>
      </c>
      <c r="O395" s="224">
        <v>0</v>
      </c>
      <c r="P395" s="224">
        <v>0</v>
      </c>
      <c r="Q395" s="224">
        <v>0</v>
      </c>
    </row>
    <row r="396" spans="1:17" ht="14.85" hidden="1" customHeight="1" x14ac:dyDescent="0.3">
      <c r="A396" s="129" t="s">
        <v>49</v>
      </c>
      <c r="B396" s="791" t="s">
        <v>59</v>
      </c>
      <c r="C396" s="794" t="s">
        <v>66</v>
      </c>
      <c r="D396" s="149" t="s">
        <v>67</v>
      </c>
      <c r="E396" s="217"/>
      <c r="F396" s="224">
        <v>0</v>
      </c>
      <c r="G396" s="224">
        <v>0</v>
      </c>
      <c r="H396" s="224">
        <v>0</v>
      </c>
      <c r="I396" s="224">
        <v>0</v>
      </c>
      <c r="J396" s="224">
        <v>0</v>
      </c>
      <c r="K396" s="224">
        <v>0</v>
      </c>
      <c r="L396" s="224">
        <v>0</v>
      </c>
      <c r="M396" s="224">
        <v>0</v>
      </c>
      <c r="N396" s="224">
        <v>0</v>
      </c>
      <c r="O396" s="224">
        <v>0</v>
      </c>
      <c r="P396" s="224">
        <v>0</v>
      </c>
      <c r="Q396" s="224">
        <v>0</v>
      </c>
    </row>
    <row r="397" spans="1:17" ht="14.85" customHeight="1" x14ac:dyDescent="0.3">
      <c r="A397" s="129" t="s">
        <v>49</v>
      </c>
      <c r="B397" s="791" t="s">
        <v>59</v>
      </c>
      <c r="C397" s="792" t="s">
        <v>60</v>
      </c>
      <c r="D397" s="149" t="s">
        <v>61</v>
      </c>
      <c r="E397" s="217"/>
      <c r="F397" s="156">
        <v>2500000</v>
      </c>
      <c r="G397" s="156">
        <v>2495065.34</v>
      </c>
      <c r="H397" s="156">
        <v>0</v>
      </c>
      <c r="I397" s="156">
        <v>2495065.34</v>
      </c>
      <c r="J397" s="156">
        <v>4934.660000000149</v>
      </c>
      <c r="K397" s="156">
        <v>0</v>
      </c>
      <c r="L397" s="156">
        <v>0</v>
      </c>
      <c r="M397" s="156">
        <v>0</v>
      </c>
      <c r="N397" s="156">
        <v>0</v>
      </c>
      <c r="O397" s="156">
        <v>0</v>
      </c>
      <c r="P397" s="156">
        <v>2495065.34</v>
      </c>
      <c r="Q397" s="156">
        <v>0</v>
      </c>
    </row>
    <row r="398" spans="1:17" ht="14.85" customHeight="1" x14ac:dyDescent="0.3">
      <c r="A398" s="159" t="s">
        <v>49</v>
      </c>
      <c r="B398" s="799" t="s">
        <v>90</v>
      </c>
      <c r="C398" s="798" t="s">
        <v>60</v>
      </c>
      <c r="D398" s="160" t="s">
        <v>286</v>
      </c>
      <c r="E398" s="222"/>
      <c r="F398" s="154">
        <v>2500000</v>
      </c>
      <c r="G398" s="154">
        <v>2495065.34</v>
      </c>
      <c r="H398" s="154">
        <v>0</v>
      </c>
      <c r="I398" s="154">
        <v>2495065.34</v>
      </c>
      <c r="J398" s="154">
        <v>4934.660000000149</v>
      </c>
      <c r="K398" s="154">
        <v>0</v>
      </c>
      <c r="L398" s="154">
        <v>0</v>
      </c>
      <c r="M398" s="154">
        <v>0</v>
      </c>
      <c r="N398" s="154">
        <v>0</v>
      </c>
      <c r="O398" s="154">
        <v>0</v>
      </c>
      <c r="P398" s="154">
        <v>2495065.34</v>
      </c>
      <c r="Q398" s="154">
        <v>0</v>
      </c>
    </row>
    <row r="399" spans="1:17" ht="14.85" customHeight="1" x14ac:dyDescent="0.3">
      <c r="A399" s="234" t="s">
        <v>49</v>
      </c>
      <c r="B399" s="811" t="s">
        <v>295</v>
      </c>
      <c r="C399" s="252" t="s">
        <v>986</v>
      </c>
      <c r="D399" s="253" t="s">
        <v>987</v>
      </c>
      <c r="E399" s="222" t="s">
        <v>988</v>
      </c>
      <c r="F399" s="224">
        <v>2500000</v>
      </c>
      <c r="G399" s="224">
        <v>2495065.34</v>
      </c>
      <c r="H399" s="224">
        <v>0</v>
      </c>
      <c r="I399" s="224">
        <v>2495065.34</v>
      </c>
      <c r="J399" s="224">
        <v>4934.660000000149</v>
      </c>
      <c r="K399" s="224">
        <v>0</v>
      </c>
      <c r="L399" s="224">
        <v>0</v>
      </c>
      <c r="M399" s="224">
        <v>0</v>
      </c>
      <c r="N399" s="224">
        <v>0</v>
      </c>
      <c r="O399" s="224">
        <v>0</v>
      </c>
      <c r="P399" s="224">
        <v>2495065.34</v>
      </c>
      <c r="Q399" s="224">
        <v>0</v>
      </c>
    </row>
    <row r="400" spans="1:17" ht="14.85" customHeight="1" x14ac:dyDescent="0.3">
      <c r="A400" s="92" t="s">
        <v>49</v>
      </c>
      <c r="B400" s="783" t="s">
        <v>29</v>
      </c>
      <c r="C400" s="784" t="s">
        <v>68</v>
      </c>
      <c r="D400" s="93" t="s">
        <v>69</v>
      </c>
      <c r="E400" s="216"/>
      <c r="F400" s="99">
        <v>260</v>
      </c>
      <c r="G400" s="99">
        <v>241.25</v>
      </c>
      <c r="H400" s="99">
        <v>0</v>
      </c>
      <c r="I400" s="99">
        <v>241.25</v>
      </c>
      <c r="J400" s="100">
        <v>18.75</v>
      </c>
      <c r="K400" s="99">
        <v>70.73</v>
      </c>
      <c r="L400" s="99">
        <v>70.73</v>
      </c>
      <c r="M400" s="99">
        <v>0</v>
      </c>
      <c r="N400" s="100">
        <v>0</v>
      </c>
      <c r="O400" s="100">
        <v>0</v>
      </c>
      <c r="P400" s="99">
        <v>311.98</v>
      </c>
      <c r="Q400" s="99">
        <v>0</v>
      </c>
    </row>
    <row r="401" spans="1:17" ht="14.85" customHeight="1" x14ac:dyDescent="0.3">
      <c r="A401" s="129" t="s">
        <v>49</v>
      </c>
      <c r="B401" s="791" t="s">
        <v>59</v>
      </c>
      <c r="C401" s="792" t="s">
        <v>194</v>
      </c>
      <c r="D401" s="149" t="s">
        <v>195</v>
      </c>
      <c r="E401" s="217"/>
      <c r="F401" s="156">
        <v>260</v>
      </c>
      <c r="G401" s="156">
        <v>241.25</v>
      </c>
      <c r="H401" s="156">
        <v>0</v>
      </c>
      <c r="I401" s="156">
        <v>241.25</v>
      </c>
      <c r="J401" s="161">
        <v>18.75</v>
      </c>
      <c r="K401" s="156">
        <v>70.73</v>
      </c>
      <c r="L401" s="156">
        <v>70.73</v>
      </c>
      <c r="M401" s="156">
        <v>0</v>
      </c>
      <c r="N401" s="161">
        <v>0</v>
      </c>
      <c r="O401" s="161">
        <v>0</v>
      </c>
      <c r="P401" s="156">
        <v>311.98</v>
      </c>
      <c r="Q401" s="156">
        <v>0</v>
      </c>
    </row>
    <row r="402" spans="1:17" ht="14.85" customHeight="1" x14ac:dyDescent="0.3">
      <c r="A402" s="159" t="s">
        <v>49</v>
      </c>
      <c r="B402" s="799" t="s">
        <v>90</v>
      </c>
      <c r="C402" s="798" t="s">
        <v>196</v>
      </c>
      <c r="D402" s="160" t="s">
        <v>197</v>
      </c>
      <c r="E402" s="222"/>
      <c r="F402" s="154">
        <v>260</v>
      </c>
      <c r="G402" s="154">
        <v>241.25</v>
      </c>
      <c r="H402" s="154">
        <v>0</v>
      </c>
      <c r="I402" s="154">
        <v>241.25</v>
      </c>
      <c r="J402" s="155">
        <v>18.75</v>
      </c>
      <c r="K402" s="154">
        <v>70.73</v>
      </c>
      <c r="L402" s="154">
        <v>70.73</v>
      </c>
      <c r="M402" s="154">
        <v>0</v>
      </c>
      <c r="N402" s="155">
        <v>0</v>
      </c>
      <c r="O402" s="155">
        <v>0</v>
      </c>
      <c r="P402" s="154">
        <v>311.98</v>
      </c>
      <c r="Q402" s="154">
        <v>0</v>
      </c>
    </row>
    <row r="403" spans="1:17" ht="14.85" customHeight="1" x14ac:dyDescent="0.3">
      <c r="A403" s="234" t="s">
        <v>49</v>
      </c>
      <c r="B403" s="820" t="s">
        <v>295</v>
      </c>
      <c r="C403" s="812" t="s">
        <v>196</v>
      </c>
      <c r="D403" s="235" t="s">
        <v>989</v>
      </c>
      <c r="E403" s="222" t="s">
        <v>990</v>
      </c>
      <c r="F403" s="224">
        <v>260</v>
      </c>
      <c r="G403" s="224">
        <v>241.25</v>
      </c>
      <c r="H403" s="224">
        <v>0</v>
      </c>
      <c r="I403" s="224">
        <v>241.25</v>
      </c>
      <c r="J403" s="224">
        <v>18.75</v>
      </c>
      <c r="K403" s="224">
        <v>70.73</v>
      </c>
      <c r="L403" s="224">
        <v>70.73</v>
      </c>
      <c r="M403" s="224">
        <v>0</v>
      </c>
      <c r="N403" s="224">
        <v>0</v>
      </c>
      <c r="O403" s="224">
        <v>0</v>
      </c>
      <c r="P403" s="224">
        <v>311.98</v>
      </c>
      <c r="Q403" s="224">
        <v>0</v>
      </c>
    </row>
    <row r="404" spans="1:17" ht="14.85" customHeight="1" x14ac:dyDescent="0.3">
      <c r="A404" s="92" t="s">
        <v>49</v>
      </c>
      <c r="B404" s="783" t="s">
        <v>29</v>
      </c>
      <c r="C404" s="784" t="s">
        <v>70</v>
      </c>
      <c r="D404" s="93" t="s">
        <v>71</v>
      </c>
      <c r="E404" s="216"/>
      <c r="F404" s="99">
        <v>55580000</v>
      </c>
      <c r="G404" s="99">
        <v>379693.64</v>
      </c>
      <c r="H404" s="99">
        <v>55179970.759999998</v>
      </c>
      <c r="I404" s="99">
        <v>55559664.399999999</v>
      </c>
      <c r="J404" s="100">
        <v>20335.60000000149</v>
      </c>
      <c r="K404" s="99">
        <v>895480.2</v>
      </c>
      <c r="L404" s="99">
        <v>895480.2</v>
      </c>
      <c r="M404" s="99">
        <v>0</v>
      </c>
      <c r="N404" s="100">
        <v>0</v>
      </c>
      <c r="O404" s="100">
        <v>0</v>
      </c>
      <c r="P404" s="99">
        <v>1275173.8399999999</v>
      </c>
      <c r="Q404" s="99">
        <v>55179970.759999998</v>
      </c>
    </row>
    <row r="405" spans="1:17" ht="14.85" customHeight="1" x14ac:dyDescent="0.3">
      <c r="A405" s="129" t="s">
        <v>49</v>
      </c>
      <c r="B405" s="791" t="s">
        <v>59</v>
      </c>
      <c r="C405" s="794" t="s">
        <v>198</v>
      </c>
      <c r="D405" s="149" t="s">
        <v>199</v>
      </c>
      <c r="E405" s="217"/>
      <c r="F405" s="156">
        <v>380000</v>
      </c>
      <c r="G405" s="156">
        <v>193916.57</v>
      </c>
      <c r="H405" s="156">
        <v>179970.76</v>
      </c>
      <c r="I405" s="156">
        <v>373887.33</v>
      </c>
      <c r="J405" s="161">
        <v>6112.6699999999837</v>
      </c>
      <c r="K405" s="156">
        <v>895480.2</v>
      </c>
      <c r="L405" s="156">
        <v>895480.2</v>
      </c>
      <c r="M405" s="156">
        <v>0</v>
      </c>
      <c r="N405" s="161">
        <v>0</v>
      </c>
      <c r="O405" s="161">
        <v>0</v>
      </c>
      <c r="P405" s="156">
        <v>1089396.77</v>
      </c>
      <c r="Q405" s="156">
        <v>179970.76</v>
      </c>
    </row>
    <row r="406" spans="1:17" ht="14.85" customHeight="1" x14ac:dyDescent="0.3">
      <c r="A406" s="152" t="s">
        <v>49</v>
      </c>
      <c r="B406" s="797" t="s">
        <v>90</v>
      </c>
      <c r="C406" s="798" t="s">
        <v>200</v>
      </c>
      <c r="D406" s="153" t="s">
        <v>201</v>
      </c>
      <c r="E406" s="222"/>
      <c r="F406" s="154">
        <v>380000</v>
      </c>
      <c r="G406" s="154">
        <v>193916.57</v>
      </c>
      <c r="H406" s="154">
        <v>179970.76</v>
      </c>
      <c r="I406" s="154">
        <v>373887.33</v>
      </c>
      <c r="J406" s="155">
        <v>6112.6699999999837</v>
      </c>
      <c r="K406" s="154">
        <v>895480.2</v>
      </c>
      <c r="L406" s="154">
        <v>895480.2</v>
      </c>
      <c r="M406" s="154">
        <v>0</v>
      </c>
      <c r="N406" s="155">
        <v>0</v>
      </c>
      <c r="O406" s="155">
        <v>0</v>
      </c>
      <c r="P406" s="154">
        <v>1089396.77</v>
      </c>
      <c r="Q406" s="154">
        <v>179970.76</v>
      </c>
    </row>
    <row r="407" spans="1:17" s="302" customFormat="1" ht="14.85" customHeight="1" x14ac:dyDescent="0.3">
      <c r="A407" s="299" t="s">
        <v>49</v>
      </c>
      <c r="B407" s="821" t="s">
        <v>295</v>
      </c>
      <c r="C407" s="822" t="s">
        <v>200</v>
      </c>
      <c r="D407" s="300" t="s">
        <v>991</v>
      </c>
      <c r="E407" s="301" t="s">
        <v>992</v>
      </c>
      <c r="F407" s="224">
        <v>380000</v>
      </c>
      <c r="G407" s="224">
        <v>193916.57</v>
      </c>
      <c r="H407" s="224">
        <v>179970.76</v>
      </c>
      <c r="I407" s="224">
        <v>373887.33</v>
      </c>
      <c r="J407" s="224">
        <v>6112.6699999999837</v>
      </c>
      <c r="K407" s="224">
        <v>895480.2</v>
      </c>
      <c r="L407" s="224">
        <v>895480.2</v>
      </c>
      <c r="M407" s="224">
        <v>0</v>
      </c>
      <c r="N407" s="224">
        <v>0</v>
      </c>
      <c r="O407" s="224">
        <v>0</v>
      </c>
      <c r="P407" s="224">
        <v>1089396.77</v>
      </c>
      <c r="Q407" s="224">
        <v>179970.76</v>
      </c>
    </row>
    <row r="408" spans="1:17" ht="14.85" hidden="1" customHeight="1" x14ac:dyDescent="0.3">
      <c r="A408" s="129" t="s">
        <v>49</v>
      </c>
      <c r="B408" s="791" t="s">
        <v>59</v>
      </c>
      <c r="C408" s="792" t="s">
        <v>993</v>
      </c>
      <c r="D408" s="149" t="s">
        <v>994</v>
      </c>
      <c r="E408" s="217"/>
      <c r="F408" s="130"/>
      <c r="G408" s="130"/>
      <c r="H408" s="130"/>
      <c r="I408" s="130"/>
      <c r="J408" s="131">
        <v>0</v>
      </c>
      <c r="K408" s="130"/>
      <c r="L408" s="130"/>
      <c r="M408" s="130"/>
      <c r="N408" s="131"/>
      <c r="O408" s="131">
        <v>0</v>
      </c>
      <c r="P408" s="130">
        <v>0</v>
      </c>
      <c r="Q408" s="130">
        <v>0</v>
      </c>
    </row>
    <row r="409" spans="1:17" ht="14.85" hidden="1" customHeight="1" x14ac:dyDescent="0.3">
      <c r="A409" s="129" t="s">
        <v>49</v>
      </c>
      <c r="B409" s="791" t="s">
        <v>59</v>
      </c>
      <c r="C409" s="792" t="s">
        <v>995</v>
      </c>
      <c r="D409" s="149" t="s">
        <v>996</v>
      </c>
      <c r="E409" s="217"/>
      <c r="F409" s="130"/>
      <c r="G409" s="130"/>
      <c r="H409" s="130"/>
      <c r="I409" s="130"/>
      <c r="J409" s="131">
        <v>0</v>
      </c>
      <c r="K409" s="130"/>
      <c r="L409" s="130"/>
      <c r="M409" s="130"/>
      <c r="N409" s="131"/>
      <c r="O409" s="131">
        <v>0</v>
      </c>
      <c r="P409" s="130">
        <v>0</v>
      </c>
      <c r="Q409" s="130">
        <v>0</v>
      </c>
    </row>
    <row r="410" spans="1:17" ht="14.85" customHeight="1" x14ac:dyDescent="0.3">
      <c r="A410" s="129" t="s">
        <v>49</v>
      </c>
      <c r="B410" s="791" t="s">
        <v>59</v>
      </c>
      <c r="C410" s="794" t="s">
        <v>202</v>
      </c>
      <c r="D410" s="149" t="s">
        <v>203</v>
      </c>
      <c r="E410" s="217"/>
      <c r="F410" s="156">
        <v>55200000</v>
      </c>
      <c r="G410" s="156">
        <v>185777.07</v>
      </c>
      <c r="H410" s="156">
        <v>55000000</v>
      </c>
      <c r="I410" s="156">
        <v>55185777.07</v>
      </c>
      <c r="J410" s="161">
        <v>14222.929999999702</v>
      </c>
      <c r="K410" s="156">
        <v>0</v>
      </c>
      <c r="L410" s="156">
        <v>0</v>
      </c>
      <c r="M410" s="156">
        <v>0</v>
      </c>
      <c r="N410" s="161">
        <v>0</v>
      </c>
      <c r="O410" s="161">
        <v>0</v>
      </c>
      <c r="P410" s="156">
        <v>185777.07</v>
      </c>
      <c r="Q410" s="156">
        <v>55000000</v>
      </c>
    </row>
    <row r="411" spans="1:17" ht="14.85" customHeight="1" x14ac:dyDescent="0.3">
      <c r="A411" s="152" t="s">
        <v>49</v>
      </c>
      <c r="B411" s="797" t="s">
        <v>90</v>
      </c>
      <c r="C411" s="798" t="s">
        <v>204</v>
      </c>
      <c r="D411" s="153" t="s">
        <v>205</v>
      </c>
      <c r="E411" s="222"/>
      <c r="F411" s="154">
        <v>55200000</v>
      </c>
      <c r="G411" s="154">
        <v>185777.07</v>
      </c>
      <c r="H411" s="154">
        <v>55000000</v>
      </c>
      <c r="I411" s="154">
        <v>55185777.07</v>
      </c>
      <c r="J411" s="155">
        <v>14222.929999999702</v>
      </c>
      <c r="K411" s="154">
        <v>0</v>
      </c>
      <c r="L411" s="154">
        <v>0</v>
      </c>
      <c r="M411" s="154">
        <v>0</v>
      </c>
      <c r="N411" s="155">
        <v>0</v>
      </c>
      <c r="O411" s="155">
        <v>0</v>
      </c>
      <c r="P411" s="154">
        <v>185777.07</v>
      </c>
      <c r="Q411" s="154">
        <v>55000000</v>
      </c>
    </row>
    <row r="412" spans="1:17" ht="14.85" customHeight="1" x14ac:dyDescent="0.3">
      <c r="A412" s="234" t="s">
        <v>49</v>
      </c>
      <c r="B412" s="811" t="s">
        <v>295</v>
      </c>
      <c r="C412" s="812" t="s">
        <v>204</v>
      </c>
      <c r="D412" s="235" t="s">
        <v>997</v>
      </c>
      <c r="E412" s="222" t="s">
        <v>998</v>
      </c>
      <c r="F412" s="224">
        <v>55200000</v>
      </c>
      <c r="G412" s="224">
        <v>185777.07</v>
      </c>
      <c r="H412" s="224">
        <v>55000000</v>
      </c>
      <c r="I412" s="224">
        <v>55185777.07</v>
      </c>
      <c r="J412" s="224">
        <v>14222.929999999702</v>
      </c>
      <c r="K412" s="224">
        <v>0</v>
      </c>
      <c r="L412" s="224">
        <v>0</v>
      </c>
      <c r="M412" s="224">
        <v>0</v>
      </c>
      <c r="N412" s="224">
        <v>0</v>
      </c>
      <c r="O412" s="224">
        <v>0</v>
      </c>
      <c r="P412" s="224">
        <v>185777.07</v>
      </c>
      <c r="Q412" s="224">
        <v>55000000</v>
      </c>
    </row>
    <row r="413" spans="1:17" ht="14.85" customHeight="1" x14ac:dyDescent="0.3">
      <c r="A413" s="92" t="s">
        <v>49</v>
      </c>
      <c r="B413" s="783" t="s">
        <v>29</v>
      </c>
      <c r="C413" s="784" t="s">
        <v>72</v>
      </c>
      <c r="D413" s="93" t="s">
        <v>73</v>
      </c>
      <c r="E413" s="216"/>
      <c r="F413" s="99">
        <v>635000</v>
      </c>
      <c r="G413" s="99">
        <v>55730.85</v>
      </c>
      <c r="H413" s="99">
        <v>0</v>
      </c>
      <c r="I413" s="99">
        <v>55730.85</v>
      </c>
      <c r="J413" s="100">
        <v>579269.15</v>
      </c>
      <c r="K413" s="99">
        <v>0</v>
      </c>
      <c r="L413" s="99">
        <v>0</v>
      </c>
      <c r="M413" s="99">
        <v>0</v>
      </c>
      <c r="N413" s="100">
        <v>0</v>
      </c>
      <c r="O413" s="100">
        <v>0</v>
      </c>
      <c r="P413" s="99">
        <v>55730.85</v>
      </c>
      <c r="Q413" s="99">
        <v>0</v>
      </c>
    </row>
    <row r="414" spans="1:17" ht="14.85" customHeight="1" x14ac:dyDescent="0.3">
      <c r="A414" s="129" t="s">
        <v>49</v>
      </c>
      <c r="B414" s="791" t="s">
        <v>59</v>
      </c>
      <c r="C414" s="792" t="s">
        <v>206</v>
      </c>
      <c r="D414" s="149" t="s">
        <v>207</v>
      </c>
      <c r="E414" s="217"/>
      <c r="F414" s="156">
        <v>500000</v>
      </c>
      <c r="G414" s="156">
        <v>0</v>
      </c>
      <c r="H414" s="156">
        <v>0</v>
      </c>
      <c r="I414" s="156">
        <v>0</v>
      </c>
      <c r="J414" s="161">
        <v>500000</v>
      </c>
      <c r="K414" s="156">
        <v>0</v>
      </c>
      <c r="L414" s="156">
        <v>0</v>
      </c>
      <c r="M414" s="156">
        <v>0</v>
      </c>
      <c r="N414" s="161">
        <v>0</v>
      </c>
      <c r="O414" s="161">
        <v>0</v>
      </c>
      <c r="P414" s="156">
        <v>0</v>
      </c>
      <c r="Q414" s="156">
        <v>0</v>
      </c>
    </row>
    <row r="415" spans="1:17" ht="14.85" customHeight="1" x14ac:dyDescent="0.3">
      <c r="A415" s="152" t="s">
        <v>49</v>
      </c>
      <c r="B415" s="797" t="s">
        <v>90</v>
      </c>
      <c r="C415" s="798" t="s">
        <v>208</v>
      </c>
      <c r="D415" s="153" t="s">
        <v>209</v>
      </c>
      <c r="E415" s="222"/>
      <c r="F415" s="154">
        <v>500000</v>
      </c>
      <c r="G415" s="154">
        <v>0</v>
      </c>
      <c r="H415" s="154">
        <v>0</v>
      </c>
      <c r="I415" s="154">
        <v>0</v>
      </c>
      <c r="J415" s="155">
        <v>500000</v>
      </c>
      <c r="K415" s="154">
        <v>0</v>
      </c>
      <c r="L415" s="154">
        <v>0</v>
      </c>
      <c r="M415" s="154">
        <v>0</v>
      </c>
      <c r="N415" s="155">
        <v>0</v>
      </c>
      <c r="O415" s="155">
        <v>0</v>
      </c>
      <c r="P415" s="154">
        <v>0</v>
      </c>
      <c r="Q415" s="154">
        <v>0</v>
      </c>
    </row>
    <row r="416" spans="1:17" ht="14.85" customHeight="1" x14ac:dyDescent="0.3">
      <c r="A416" s="234" t="s">
        <v>49</v>
      </c>
      <c r="B416" s="811" t="s">
        <v>295</v>
      </c>
      <c r="C416" s="812" t="s">
        <v>999</v>
      </c>
      <c r="D416" s="235" t="s">
        <v>1000</v>
      </c>
      <c r="E416" s="222" t="s">
        <v>1001</v>
      </c>
      <c r="F416" s="224">
        <v>500000</v>
      </c>
      <c r="G416" s="224">
        <v>0</v>
      </c>
      <c r="H416" s="224">
        <v>0</v>
      </c>
      <c r="I416" s="224">
        <v>0</v>
      </c>
      <c r="J416" s="224">
        <v>500000</v>
      </c>
      <c r="K416" s="224">
        <v>0</v>
      </c>
      <c r="L416" s="224">
        <v>0</v>
      </c>
      <c r="M416" s="224">
        <v>0</v>
      </c>
      <c r="N416" s="224">
        <v>0</v>
      </c>
      <c r="O416" s="224">
        <v>0</v>
      </c>
      <c r="P416" s="224">
        <v>0</v>
      </c>
      <c r="Q416" s="224">
        <v>0</v>
      </c>
    </row>
    <row r="417" spans="1:17" ht="14.85" hidden="1" customHeight="1" x14ac:dyDescent="0.3">
      <c r="A417" s="152" t="s">
        <v>49</v>
      </c>
      <c r="B417" s="797" t="s">
        <v>90</v>
      </c>
      <c r="C417" s="798" t="s">
        <v>1002</v>
      </c>
      <c r="D417" s="153" t="s">
        <v>1003</v>
      </c>
      <c r="E417" s="222"/>
      <c r="F417" s="154">
        <v>0</v>
      </c>
      <c r="G417" s="154">
        <v>0</v>
      </c>
      <c r="H417" s="154">
        <v>0</v>
      </c>
      <c r="I417" s="154">
        <v>0</v>
      </c>
      <c r="J417" s="155">
        <v>0</v>
      </c>
      <c r="K417" s="154">
        <v>0</v>
      </c>
      <c r="L417" s="154">
        <v>0</v>
      </c>
      <c r="M417" s="154">
        <v>0</v>
      </c>
      <c r="N417" s="155">
        <v>0</v>
      </c>
      <c r="O417" s="155">
        <v>0</v>
      </c>
      <c r="P417" s="154">
        <v>0</v>
      </c>
      <c r="Q417" s="154">
        <v>0</v>
      </c>
    </row>
    <row r="418" spans="1:17" ht="14.85" hidden="1" customHeight="1" x14ac:dyDescent="0.3">
      <c r="A418" s="234" t="s">
        <v>49</v>
      </c>
      <c r="B418" s="811" t="s">
        <v>295</v>
      </c>
      <c r="C418" s="812" t="s">
        <v>1004</v>
      </c>
      <c r="D418" s="235" t="s">
        <v>1005</v>
      </c>
      <c r="E418" s="222"/>
      <c r="F418" s="224"/>
      <c r="G418" s="224"/>
      <c r="H418" s="224"/>
      <c r="I418" s="224"/>
      <c r="J418" s="224">
        <v>0</v>
      </c>
      <c r="K418" s="224"/>
      <c r="L418" s="224"/>
      <c r="M418" s="224"/>
      <c r="N418" s="224"/>
      <c r="O418" s="224">
        <v>0</v>
      </c>
      <c r="P418" s="224">
        <v>0</v>
      </c>
      <c r="Q418" s="224">
        <v>0</v>
      </c>
    </row>
    <row r="419" spans="1:17" ht="14.85" customHeight="1" x14ac:dyDescent="0.3">
      <c r="A419" s="152" t="s">
        <v>49</v>
      </c>
      <c r="B419" s="797" t="s">
        <v>90</v>
      </c>
      <c r="C419" s="798" t="s">
        <v>210</v>
      </c>
      <c r="D419" s="153" t="s">
        <v>211</v>
      </c>
      <c r="E419" s="222"/>
      <c r="F419" s="154">
        <v>0</v>
      </c>
      <c r="G419" s="154">
        <v>0</v>
      </c>
      <c r="H419" s="154">
        <v>0</v>
      </c>
      <c r="I419" s="154">
        <v>0</v>
      </c>
      <c r="J419" s="155">
        <v>0</v>
      </c>
      <c r="K419" s="154">
        <v>0</v>
      </c>
      <c r="L419" s="154">
        <v>0</v>
      </c>
      <c r="M419" s="154">
        <v>0</v>
      </c>
      <c r="N419" s="155">
        <v>0</v>
      </c>
      <c r="O419" s="155">
        <v>0</v>
      </c>
      <c r="P419" s="154">
        <v>0</v>
      </c>
      <c r="Q419" s="154">
        <v>0</v>
      </c>
    </row>
    <row r="420" spans="1:17" ht="14.85" customHeight="1" x14ac:dyDescent="0.3">
      <c r="A420" s="234" t="s">
        <v>49</v>
      </c>
      <c r="B420" s="811" t="s">
        <v>295</v>
      </c>
      <c r="C420" s="812" t="s">
        <v>1006</v>
      </c>
      <c r="D420" s="235" t="s">
        <v>1007</v>
      </c>
      <c r="E420" s="222" t="s">
        <v>1008</v>
      </c>
      <c r="F420" s="224">
        <v>0</v>
      </c>
      <c r="G420" s="224">
        <v>0</v>
      </c>
      <c r="H420" s="224">
        <v>0</v>
      </c>
      <c r="I420" s="224">
        <v>0</v>
      </c>
      <c r="J420" s="224">
        <v>0</v>
      </c>
      <c r="K420" s="224">
        <v>0</v>
      </c>
      <c r="L420" s="224">
        <v>0</v>
      </c>
      <c r="M420" s="224">
        <v>0</v>
      </c>
      <c r="N420" s="224">
        <v>0</v>
      </c>
      <c r="O420" s="224">
        <v>0</v>
      </c>
      <c r="P420" s="224">
        <v>0</v>
      </c>
      <c r="Q420" s="224">
        <v>0</v>
      </c>
    </row>
    <row r="421" spans="1:17" ht="14.85" hidden="1" customHeight="1" x14ac:dyDescent="0.3">
      <c r="A421" s="129" t="s">
        <v>49</v>
      </c>
      <c r="B421" s="791" t="s">
        <v>59</v>
      </c>
      <c r="C421" s="792" t="s">
        <v>1009</v>
      </c>
      <c r="D421" s="149" t="s">
        <v>1010</v>
      </c>
      <c r="E421" s="217"/>
      <c r="F421" s="130"/>
      <c r="G421" s="130"/>
      <c r="H421" s="130"/>
      <c r="I421" s="130"/>
      <c r="J421" s="131">
        <v>0</v>
      </c>
      <c r="K421" s="130"/>
      <c r="L421" s="130"/>
      <c r="M421" s="130"/>
      <c r="N421" s="131"/>
      <c r="O421" s="131">
        <v>0</v>
      </c>
      <c r="P421" s="130">
        <v>0</v>
      </c>
      <c r="Q421" s="130">
        <v>0</v>
      </c>
    </row>
    <row r="422" spans="1:17" ht="14.85" hidden="1" customHeight="1" x14ac:dyDescent="0.3">
      <c r="A422" s="129" t="s">
        <v>49</v>
      </c>
      <c r="B422" s="791" t="s">
        <v>59</v>
      </c>
      <c r="C422" s="792" t="s">
        <v>1011</v>
      </c>
      <c r="D422" s="149" t="s">
        <v>1012</v>
      </c>
      <c r="E422" s="217"/>
      <c r="F422" s="130"/>
      <c r="G422" s="130"/>
      <c r="H422" s="130"/>
      <c r="I422" s="130"/>
      <c r="J422" s="131">
        <v>0</v>
      </c>
      <c r="K422" s="130"/>
      <c r="L422" s="130"/>
      <c r="M422" s="130"/>
      <c r="N422" s="131"/>
      <c r="O422" s="131">
        <v>0</v>
      </c>
      <c r="P422" s="130">
        <v>0</v>
      </c>
      <c r="Q422" s="130">
        <v>0</v>
      </c>
    </row>
    <row r="423" spans="1:17" ht="14.85" customHeight="1" x14ac:dyDescent="0.3">
      <c r="A423" s="129" t="s">
        <v>49</v>
      </c>
      <c r="B423" s="791" t="s">
        <v>59</v>
      </c>
      <c r="C423" s="792" t="s">
        <v>212</v>
      </c>
      <c r="D423" s="149" t="s">
        <v>213</v>
      </c>
      <c r="E423" s="217"/>
      <c r="F423" s="156">
        <v>135000</v>
      </c>
      <c r="G423" s="156">
        <v>55730.85</v>
      </c>
      <c r="H423" s="156">
        <v>0</v>
      </c>
      <c r="I423" s="156">
        <v>55730.85</v>
      </c>
      <c r="J423" s="161">
        <v>79269.149999999994</v>
      </c>
      <c r="K423" s="156">
        <v>0</v>
      </c>
      <c r="L423" s="156">
        <v>0</v>
      </c>
      <c r="M423" s="156">
        <v>0</v>
      </c>
      <c r="N423" s="161">
        <v>0</v>
      </c>
      <c r="O423" s="161">
        <v>0</v>
      </c>
      <c r="P423" s="156">
        <v>55730.85</v>
      </c>
      <c r="Q423" s="156">
        <v>0</v>
      </c>
    </row>
    <row r="424" spans="1:17" ht="14.85" customHeight="1" x14ac:dyDescent="0.3">
      <c r="A424" s="152" t="s">
        <v>49</v>
      </c>
      <c r="B424" s="797" t="s">
        <v>90</v>
      </c>
      <c r="C424" s="798" t="s">
        <v>214</v>
      </c>
      <c r="D424" s="153" t="s">
        <v>215</v>
      </c>
      <c r="E424" s="247"/>
      <c r="F424" s="154">
        <v>20000</v>
      </c>
      <c r="G424" s="154">
        <v>0</v>
      </c>
      <c r="H424" s="154">
        <v>0</v>
      </c>
      <c r="I424" s="154">
        <v>0</v>
      </c>
      <c r="J424" s="155">
        <v>20000</v>
      </c>
      <c r="K424" s="154">
        <v>0</v>
      </c>
      <c r="L424" s="154">
        <v>0</v>
      </c>
      <c r="M424" s="154">
        <v>0</v>
      </c>
      <c r="N424" s="155">
        <v>0</v>
      </c>
      <c r="O424" s="155">
        <v>0</v>
      </c>
      <c r="P424" s="154">
        <v>0</v>
      </c>
      <c r="Q424" s="154">
        <v>0</v>
      </c>
    </row>
    <row r="425" spans="1:17" ht="14.85" customHeight="1" x14ac:dyDescent="0.3">
      <c r="A425" s="234" t="s">
        <v>49</v>
      </c>
      <c r="B425" s="811" t="s">
        <v>295</v>
      </c>
      <c r="C425" s="812" t="s">
        <v>1013</v>
      </c>
      <c r="D425" s="235" t="s">
        <v>1014</v>
      </c>
      <c r="E425" s="222" t="s">
        <v>1015</v>
      </c>
      <c r="F425" s="224">
        <v>20000</v>
      </c>
      <c r="G425" s="224">
        <v>0</v>
      </c>
      <c r="H425" s="224">
        <v>0</v>
      </c>
      <c r="I425" s="224">
        <v>0</v>
      </c>
      <c r="J425" s="224">
        <v>20000</v>
      </c>
      <c r="K425" s="224">
        <v>0</v>
      </c>
      <c r="L425" s="224">
        <v>0</v>
      </c>
      <c r="M425" s="224">
        <v>0</v>
      </c>
      <c r="N425" s="224">
        <v>0</v>
      </c>
      <c r="O425" s="224">
        <v>0</v>
      </c>
      <c r="P425" s="224">
        <v>0</v>
      </c>
      <c r="Q425" s="224">
        <v>0</v>
      </c>
    </row>
    <row r="426" spans="1:17" ht="14.85" customHeight="1" x14ac:dyDescent="0.3">
      <c r="A426" s="234" t="s">
        <v>49</v>
      </c>
      <c r="B426" s="811" t="s">
        <v>295</v>
      </c>
      <c r="C426" s="812" t="s">
        <v>1016</v>
      </c>
      <c r="D426" s="235" t="s">
        <v>1017</v>
      </c>
      <c r="E426" s="222" t="s">
        <v>1018</v>
      </c>
      <c r="F426" s="224">
        <v>0</v>
      </c>
      <c r="G426" s="224">
        <v>0</v>
      </c>
      <c r="H426" s="224">
        <v>0</v>
      </c>
      <c r="I426" s="224">
        <v>0</v>
      </c>
      <c r="J426" s="224">
        <v>0</v>
      </c>
      <c r="K426" s="224">
        <v>0</v>
      </c>
      <c r="L426" s="224">
        <v>0</v>
      </c>
      <c r="M426" s="224">
        <v>0</v>
      </c>
      <c r="N426" s="224">
        <v>0</v>
      </c>
      <c r="O426" s="224">
        <v>0</v>
      </c>
      <c r="P426" s="224">
        <v>0</v>
      </c>
      <c r="Q426" s="224">
        <v>0</v>
      </c>
    </row>
    <row r="427" spans="1:17" ht="14.85" customHeight="1" x14ac:dyDescent="0.3">
      <c r="A427" s="152" t="s">
        <v>49</v>
      </c>
      <c r="B427" s="797" t="s">
        <v>90</v>
      </c>
      <c r="C427" s="798" t="s">
        <v>216</v>
      </c>
      <c r="D427" s="153" t="s">
        <v>217</v>
      </c>
      <c r="E427" s="222"/>
      <c r="F427" s="154">
        <v>115000</v>
      </c>
      <c r="G427" s="154">
        <v>55730.85</v>
      </c>
      <c r="H427" s="154">
        <v>0</v>
      </c>
      <c r="I427" s="154">
        <v>55730.85</v>
      </c>
      <c r="J427" s="155">
        <v>59269.15</v>
      </c>
      <c r="K427" s="154">
        <v>0</v>
      </c>
      <c r="L427" s="154">
        <v>0</v>
      </c>
      <c r="M427" s="154">
        <v>0</v>
      </c>
      <c r="N427" s="155">
        <v>0</v>
      </c>
      <c r="O427" s="155">
        <v>0</v>
      </c>
      <c r="P427" s="154">
        <v>55730.85</v>
      </c>
      <c r="Q427" s="154">
        <v>0</v>
      </c>
    </row>
    <row r="428" spans="1:17" ht="14.85" customHeight="1" x14ac:dyDescent="0.3">
      <c r="A428" s="234" t="s">
        <v>49</v>
      </c>
      <c r="B428" s="811" t="s">
        <v>295</v>
      </c>
      <c r="C428" s="812" t="s">
        <v>216</v>
      </c>
      <c r="D428" s="235" t="s">
        <v>1019</v>
      </c>
      <c r="E428" s="222" t="s">
        <v>1020</v>
      </c>
      <c r="F428" s="224">
        <v>115000</v>
      </c>
      <c r="G428" s="224">
        <v>55730.85</v>
      </c>
      <c r="H428" s="224">
        <v>0</v>
      </c>
      <c r="I428" s="224">
        <v>55730.85</v>
      </c>
      <c r="J428" s="224">
        <v>59269.15</v>
      </c>
      <c r="K428" s="224">
        <v>0</v>
      </c>
      <c r="L428" s="224">
        <v>0</v>
      </c>
      <c r="M428" s="224">
        <v>0</v>
      </c>
      <c r="N428" s="224">
        <v>0</v>
      </c>
      <c r="O428" s="224">
        <v>0</v>
      </c>
      <c r="P428" s="224">
        <v>55730.85</v>
      </c>
      <c r="Q428" s="224">
        <v>0</v>
      </c>
    </row>
    <row r="429" spans="1:17" ht="14.85" hidden="1" customHeight="1" x14ac:dyDescent="0.3">
      <c r="A429" s="129" t="s">
        <v>49</v>
      </c>
      <c r="B429" s="791" t="s">
        <v>59</v>
      </c>
      <c r="C429" s="792" t="s">
        <v>1021</v>
      </c>
      <c r="D429" s="149" t="s">
        <v>1022</v>
      </c>
      <c r="E429" s="217"/>
      <c r="F429" s="156">
        <v>0</v>
      </c>
      <c r="G429" s="156">
        <v>0</v>
      </c>
      <c r="H429" s="156">
        <v>0</v>
      </c>
      <c r="I429" s="156">
        <v>0</v>
      </c>
      <c r="J429" s="161">
        <v>0</v>
      </c>
      <c r="K429" s="156">
        <v>0</v>
      </c>
      <c r="L429" s="156">
        <v>0</v>
      </c>
      <c r="M429" s="156">
        <v>0</v>
      </c>
      <c r="N429" s="161">
        <v>0</v>
      </c>
      <c r="O429" s="161">
        <v>0</v>
      </c>
      <c r="P429" s="156">
        <v>0</v>
      </c>
      <c r="Q429" s="156">
        <v>0</v>
      </c>
    </row>
    <row r="430" spans="1:17" ht="14.85" hidden="1" customHeight="1" x14ac:dyDescent="0.3">
      <c r="A430" s="152" t="s">
        <v>49</v>
      </c>
      <c r="B430" s="797" t="s">
        <v>90</v>
      </c>
      <c r="C430" s="798" t="s">
        <v>1023</v>
      </c>
      <c r="D430" s="153" t="s">
        <v>1024</v>
      </c>
      <c r="E430" s="222"/>
      <c r="F430" s="154">
        <v>0</v>
      </c>
      <c r="G430" s="154">
        <v>0</v>
      </c>
      <c r="H430" s="154">
        <v>0</v>
      </c>
      <c r="I430" s="154">
        <v>0</v>
      </c>
      <c r="J430" s="155">
        <v>0</v>
      </c>
      <c r="K430" s="154">
        <v>0</v>
      </c>
      <c r="L430" s="154">
        <v>0</v>
      </c>
      <c r="M430" s="154">
        <v>0</v>
      </c>
      <c r="N430" s="155">
        <v>0</v>
      </c>
      <c r="O430" s="155">
        <v>0</v>
      </c>
      <c r="P430" s="154">
        <v>0</v>
      </c>
      <c r="Q430" s="154">
        <v>0</v>
      </c>
    </row>
    <row r="431" spans="1:17" ht="14.85" hidden="1" customHeight="1" x14ac:dyDescent="0.3">
      <c r="A431" s="234" t="s">
        <v>49</v>
      </c>
      <c r="B431" s="811" t="s">
        <v>295</v>
      </c>
      <c r="C431" s="812" t="s">
        <v>1023</v>
      </c>
      <c r="D431" s="235" t="s">
        <v>1025</v>
      </c>
      <c r="E431" s="222">
        <v>116</v>
      </c>
      <c r="F431" s="224"/>
      <c r="G431" s="224"/>
      <c r="H431" s="224"/>
      <c r="I431" s="224"/>
      <c r="J431" s="224">
        <v>0</v>
      </c>
      <c r="K431" s="224"/>
      <c r="L431" s="224"/>
      <c r="M431" s="224"/>
      <c r="N431" s="224"/>
      <c r="O431" s="224">
        <v>0</v>
      </c>
      <c r="P431" s="224">
        <v>0</v>
      </c>
      <c r="Q431" s="224">
        <v>0</v>
      </c>
    </row>
    <row r="432" spans="1:17" ht="14.85" hidden="1" customHeight="1" x14ac:dyDescent="0.3">
      <c r="A432" s="152" t="s">
        <v>49</v>
      </c>
      <c r="B432" s="797" t="s">
        <v>90</v>
      </c>
      <c r="C432" s="798" t="s">
        <v>1026</v>
      </c>
      <c r="D432" s="153" t="s">
        <v>1027</v>
      </c>
      <c r="E432" s="222"/>
      <c r="F432" s="154">
        <v>0</v>
      </c>
      <c r="G432" s="154">
        <v>0</v>
      </c>
      <c r="H432" s="154">
        <v>0</v>
      </c>
      <c r="I432" s="154">
        <v>0</v>
      </c>
      <c r="J432" s="155">
        <v>0</v>
      </c>
      <c r="K432" s="154">
        <v>0</v>
      </c>
      <c r="L432" s="154">
        <v>0</v>
      </c>
      <c r="M432" s="154">
        <v>0</v>
      </c>
      <c r="N432" s="155">
        <v>0</v>
      </c>
      <c r="O432" s="155">
        <v>0</v>
      </c>
      <c r="P432" s="154">
        <v>0</v>
      </c>
      <c r="Q432" s="154">
        <v>0</v>
      </c>
    </row>
    <row r="433" spans="1:17" ht="14.85" hidden="1" customHeight="1" x14ac:dyDescent="0.3">
      <c r="A433" s="234" t="s">
        <v>49</v>
      </c>
      <c r="B433" s="811" t="s">
        <v>295</v>
      </c>
      <c r="C433" s="812" t="s">
        <v>1026</v>
      </c>
      <c r="D433" s="235" t="s">
        <v>1028</v>
      </c>
      <c r="E433" s="222">
        <v>116</v>
      </c>
      <c r="F433" s="224"/>
      <c r="G433" s="224"/>
      <c r="H433" s="224"/>
      <c r="I433" s="224"/>
      <c r="J433" s="224">
        <v>0</v>
      </c>
      <c r="K433" s="224"/>
      <c r="L433" s="224"/>
      <c r="M433" s="224"/>
      <c r="N433" s="224"/>
      <c r="O433" s="224">
        <v>0</v>
      </c>
      <c r="P433" s="224">
        <v>0</v>
      </c>
      <c r="Q433" s="224">
        <v>0</v>
      </c>
    </row>
    <row r="434" spans="1:17" ht="14.85" hidden="1" customHeight="1" x14ac:dyDescent="0.3">
      <c r="A434" s="152" t="s">
        <v>49</v>
      </c>
      <c r="B434" s="797" t="s">
        <v>90</v>
      </c>
      <c r="C434" s="798" t="s">
        <v>1029</v>
      </c>
      <c r="D434" s="153" t="s">
        <v>1030</v>
      </c>
      <c r="E434" s="222"/>
      <c r="F434" s="154">
        <v>0</v>
      </c>
      <c r="G434" s="154">
        <v>0</v>
      </c>
      <c r="H434" s="154">
        <v>0</v>
      </c>
      <c r="I434" s="154">
        <v>0</v>
      </c>
      <c r="J434" s="155">
        <v>0</v>
      </c>
      <c r="K434" s="154">
        <v>0</v>
      </c>
      <c r="L434" s="154">
        <v>0</v>
      </c>
      <c r="M434" s="154">
        <v>0</v>
      </c>
      <c r="N434" s="155">
        <v>0</v>
      </c>
      <c r="O434" s="155">
        <v>0</v>
      </c>
      <c r="P434" s="154">
        <v>0</v>
      </c>
      <c r="Q434" s="154">
        <v>0</v>
      </c>
    </row>
    <row r="435" spans="1:17" ht="14.85" hidden="1" customHeight="1" x14ac:dyDescent="0.3">
      <c r="A435" s="234" t="s">
        <v>49</v>
      </c>
      <c r="B435" s="811" t="s">
        <v>295</v>
      </c>
      <c r="C435" s="812" t="s">
        <v>1029</v>
      </c>
      <c r="D435" s="235" t="s">
        <v>1031</v>
      </c>
      <c r="E435" s="222">
        <v>137</v>
      </c>
      <c r="F435" s="224"/>
      <c r="G435" s="224"/>
      <c r="H435" s="224"/>
      <c r="I435" s="224"/>
      <c r="J435" s="224">
        <v>0</v>
      </c>
      <c r="K435" s="224"/>
      <c r="L435" s="224"/>
      <c r="M435" s="224"/>
      <c r="N435" s="224"/>
      <c r="O435" s="224">
        <v>0</v>
      </c>
      <c r="P435" s="224">
        <v>0</v>
      </c>
      <c r="Q435" s="224">
        <v>0</v>
      </c>
    </row>
    <row r="436" spans="1:17" ht="14.85" hidden="1" customHeight="1" x14ac:dyDescent="0.3">
      <c r="A436" s="129" t="s">
        <v>49</v>
      </c>
      <c r="B436" s="791" t="s">
        <v>59</v>
      </c>
      <c r="C436" s="792" t="s">
        <v>218</v>
      </c>
      <c r="D436" s="149" t="s">
        <v>219</v>
      </c>
      <c r="E436" s="217"/>
      <c r="F436" s="156">
        <v>0</v>
      </c>
      <c r="G436" s="156">
        <v>0</v>
      </c>
      <c r="H436" s="156">
        <v>0</v>
      </c>
      <c r="I436" s="156">
        <v>0</v>
      </c>
      <c r="J436" s="161">
        <v>0</v>
      </c>
      <c r="K436" s="156">
        <v>0</v>
      </c>
      <c r="L436" s="156">
        <v>0</v>
      </c>
      <c r="M436" s="156">
        <v>0</v>
      </c>
      <c r="N436" s="161">
        <v>0</v>
      </c>
      <c r="O436" s="161">
        <v>0</v>
      </c>
      <c r="P436" s="156">
        <v>0</v>
      </c>
      <c r="Q436" s="156">
        <v>0</v>
      </c>
    </row>
    <row r="437" spans="1:17" ht="14.85" hidden="1" customHeight="1" x14ac:dyDescent="0.3">
      <c r="A437" s="152" t="s">
        <v>49</v>
      </c>
      <c r="B437" s="797" t="s">
        <v>90</v>
      </c>
      <c r="C437" s="798" t="s">
        <v>218</v>
      </c>
      <c r="D437" s="153" t="s">
        <v>220</v>
      </c>
      <c r="E437" s="222"/>
      <c r="F437" s="154">
        <v>0</v>
      </c>
      <c r="G437" s="154">
        <v>0</v>
      </c>
      <c r="H437" s="154">
        <v>0</v>
      </c>
      <c r="I437" s="154">
        <v>0</v>
      </c>
      <c r="J437" s="155">
        <v>0</v>
      </c>
      <c r="K437" s="154">
        <v>0</v>
      </c>
      <c r="L437" s="154">
        <v>0</v>
      </c>
      <c r="M437" s="154">
        <v>0</v>
      </c>
      <c r="N437" s="155">
        <v>0</v>
      </c>
      <c r="O437" s="155">
        <v>0</v>
      </c>
      <c r="P437" s="154">
        <v>0</v>
      </c>
      <c r="Q437" s="154">
        <v>0</v>
      </c>
    </row>
    <row r="438" spans="1:17" ht="14.85" hidden="1" customHeight="1" x14ac:dyDescent="0.3">
      <c r="A438" s="234" t="s">
        <v>49</v>
      </c>
      <c r="B438" s="811" t="s">
        <v>295</v>
      </c>
      <c r="C438" s="812" t="s">
        <v>218</v>
      </c>
      <c r="D438" s="235" t="s">
        <v>1032</v>
      </c>
      <c r="E438" s="222">
        <v>137</v>
      </c>
      <c r="F438" s="224"/>
      <c r="G438" s="224"/>
      <c r="H438" s="224"/>
      <c r="I438" s="224"/>
      <c r="J438" s="224">
        <v>0</v>
      </c>
      <c r="K438" s="224"/>
      <c r="L438" s="224"/>
      <c r="M438" s="224"/>
      <c r="N438" s="224"/>
      <c r="O438" s="224">
        <v>0</v>
      </c>
      <c r="P438" s="224">
        <v>0</v>
      </c>
      <c r="Q438" s="224">
        <v>0</v>
      </c>
    </row>
    <row r="439" spans="1:17" ht="16.649999999999999" customHeight="1" x14ac:dyDescent="0.3">
      <c r="A439" s="88" t="s">
        <v>49</v>
      </c>
      <c r="B439" s="781" t="s">
        <v>24</v>
      </c>
      <c r="C439" s="785" t="s">
        <v>74</v>
      </c>
      <c r="D439" s="89" t="s">
        <v>75</v>
      </c>
      <c r="E439" s="214"/>
      <c r="F439" s="90">
        <v>6550000</v>
      </c>
      <c r="G439" s="90">
        <v>562328.17999999993</v>
      </c>
      <c r="H439" s="90">
        <v>199874.74</v>
      </c>
      <c r="I439" s="90">
        <v>762202.91999999993</v>
      </c>
      <c r="J439" s="91">
        <v>5787797.0800000001</v>
      </c>
      <c r="K439" s="90">
        <v>30559.89</v>
      </c>
      <c r="L439" s="90">
        <v>23291.19</v>
      </c>
      <c r="M439" s="90">
        <v>7268.7000000000007</v>
      </c>
      <c r="N439" s="91">
        <v>-7268.7</v>
      </c>
      <c r="O439" s="91">
        <v>0</v>
      </c>
      <c r="P439" s="90">
        <v>585619.36999999988</v>
      </c>
      <c r="Q439" s="90">
        <v>199874.74</v>
      </c>
    </row>
    <row r="440" spans="1:17" ht="14.85" hidden="1" customHeight="1" x14ac:dyDescent="0.3">
      <c r="A440" s="92" t="s">
        <v>49</v>
      </c>
      <c r="B440" s="783" t="s">
        <v>29</v>
      </c>
      <c r="C440" s="784" t="s">
        <v>1033</v>
      </c>
      <c r="D440" s="93" t="s">
        <v>1034</v>
      </c>
      <c r="E440" s="216"/>
      <c r="F440" s="233"/>
      <c r="G440" s="233"/>
      <c r="H440" s="233"/>
      <c r="I440" s="233"/>
      <c r="J440" s="100">
        <v>0</v>
      </c>
      <c r="K440" s="233"/>
      <c r="L440" s="233"/>
      <c r="M440" s="233"/>
      <c r="N440" s="100"/>
      <c r="O440" s="100">
        <v>0</v>
      </c>
      <c r="P440" s="233">
        <v>0</v>
      </c>
      <c r="Q440" s="233">
        <v>0</v>
      </c>
    </row>
    <row r="441" spans="1:17" ht="14.85" hidden="1" customHeight="1" x14ac:dyDescent="0.3">
      <c r="A441" s="129" t="s">
        <v>49</v>
      </c>
      <c r="B441" s="791" t="s">
        <v>59</v>
      </c>
      <c r="C441" s="792" t="s">
        <v>1033</v>
      </c>
      <c r="D441" s="149" t="s">
        <v>1035</v>
      </c>
      <c r="E441" s="217"/>
      <c r="F441" s="226"/>
      <c r="G441" s="226"/>
      <c r="H441" s="226"/>
      <c r="I441" s="226"/>
      <c r="J441" s="161">
        <v>0</v>
      </c>
      <c r="K441" s="226"/>
      <c r="L441" s="226"/>
      <c r="M441" s="226"/>
      <c r="N441" s="161"/>
      <c r="O441" s="161">
        <v>0</v>
      </c>
      <c r="P441" s="226">
        <v>0</v>
      </c>
      <c r="Q441" s="226">
        <v>0</v>
      </c>
    </row>
    <row r="442" spans="1:17" ht="14.85" hidden="1" customHeight="1" x14ac:dyDescent="0.3">
      <c r="A442" s="129" t="s">
        <v>49</v>
      </c>
      <c r="B442" s="791" t="s">
        <v>59</v>
      </c>
      <c r="C442" s="792" t="s">
        <v>1036</v>
      </c>
      <c r="D442" s="149" t="s">
        <v>1037</v>
      </c>
      <c r="E442" s="217"/>
      <c r="F442" s="226"/>
      <c r="G442" s="226"/>
      <c r="H442" s="226"/>
      <c r="I442" s="226"/>
      <c r="J442" s="161">
        <v>0</v>
      </c>
      <c r="K442" s="226"/>
      <c r="L442" s="226"/>
      <c r="M442" s="226"/>
      <c r="N442" s="161"/>
      <c r="O442" s="161">
        <v>0</v>
      </c>
      <c r="P442" s="226">
        <v>0</v>
      </c>
      <c r="Q442" s="226">
        <v>0</v>
      </c>
    </row>
    <row r="443" spans="1:17" ht="14.85" customHeight="1" x14ac:dyDescent="0.3">
      <c r="A443" s="92" t="s">
        <v>49</v>
      </c>
      <c r="B443" s="783" t="s">
        <v>29</v>
      </c>
      <c r="C443" s="784" t="s">
        <v>76</v>
      </c>
      <c r="D443" s="93" t="s">
        <v>77</v>
      </c>
      <c r="E443" s="216"/>
      <c r="F443" s="99">
        <v>6550000</v>
      </c>
      <c r="G443" s="99">
        <v>562328.17999999993</v>
      </c>
      <c r="H443" s="99">
        <v>199874.74</v>
      </c>
      <c r="I443" s="99">
        <v>762202.91999999993</v>
      </c>
      <c r="J443" s="100">
        <v>5787797.0800000001</v>
      </c>
      <c r="K443" s="99">
        <v>30559.89</v>
      </c>
      <c r="L443" s="99">
        <v>23291.19</v>
      </c>
      <c r="M443" s="99">
        <v>7268.7000000000007</v>
      </c>
      <c r="N443" s="100">
        <v>-7268.7</v>
      </c>
      <c r="O443" s="100">
        <v>0</v>
      </c>
      <c r="P443" s="99">
        <v>585619.36999999988</v>
      </c>
      <c r="Q443" s="99">
        <v>199874.74</v>
      </c>
    </row>
    <row r="444" spans="1:17" ht="14.85" customHeight="1" x14ac:dyDescent="0.3">
      <c r="A444" s="129" t="s">
        <v>49</v>
      </c>
      <c r="B444" s="791" t="s">
        <v>59</v>
      </c>
      <c r="C444" s="792" t="s">
        <v>221</v>
      </c>
      <c r="D444" s="149" t="s">
        <v>222</v>
      </c>
      <c r="E444" s="217"/>
      <c r="F444" s="156">
        <v>5840000</v>
      </c>
      <c r="G444" s="156">
        <v>562328.17999999993</v>
      </c>
      <c r="H444" s="156">
        <v>4674.74</v>
      </c>
      <c r="I444" s="156">
        <v>567002.91999999993</v>
      </c>
      <c r="J444" s="161">
        <v>5272997.08</v>
      </c>
      <c r="K444" s="156">
        <v>30559.89</v>
      </c>
      <c r="L444" s="156">
        <v>23291.19</v>
      </c>
      <c r="M444" s="156">
        <v>7268.7000000000007</v>
      </c>
      <c r="N444" s="161">
        <v>-7268.7</v>
      </c>
      <c r="O444" s="161">
        <v>0</v>
      </c>
      <c r="P444" s="156">
        <v>585619.36999999988</v>
      </c>
      <c r="Q444" s="156">
        <v>4674.7400000000007</v>
      </c>
    </row>
    <row r="445" spans="1:17" ht="14.85" hidden="1" customHeight="1" x14ac:dyDescent="0.3">
      <c r="A445" s="152" t="s">
        <v>49</v>
      </c>
      <c r="B445" s="797" t="s">
        <v>90</v>
      </c>
      <c r="C445" s="798" t="s">
        <v>1038</v>
      </c>
      <c r="D445" s="153" t="s">
        <v>1039</v>
      </c>
      <c r="E445" s="222"/>
      <c r="F445" s="154">
        <v>0</v>
      </c>
      <c r="G445" s="154">
        <v>0</v>
      </c>
      <c r="H445" s="154">
        <v>0</v>
      </c>
      <c r="I445" s="154">
        <v>0</v>
      </c>
      <c r="J445" s="155">
        <v>0</v>
      </c>
      <c r="K445" s="154">
        <v>0</v>
      </c>
      <c r="L445" s="154">
        <v>0</v>
      </c>
      <c r="M445" s="154">
        <v>0</v>
      </c>
      <c r="N445" s="155">
        <v>0</v>
      </c>
      <c r="O445" s="155">
        <v>0</v>
      </c>
      <c r="P445" s="154">
        <v>0</v>
      </c>
      <c r="Q445" s="154">
        <v>0</v>
      </c>
    </row>
    <row r="446" spans="1:17" ht="14.85" hidden="1" customHeight="1" x14ac:dyDescent="0.3">
      <c r="A446" s="234" t="s">
        <v>49</v>
      </c>
      <c r="B446" s="811" t="s">
        <v>295</v>
      </c>
      <c r="C446" s="812" t="s">
        <v>1040</v>
      </c>
      <c r="D446" s="235" t="s">
        <v>1041</v>
      </c>
      <c r="E446" s="222"/>
      <c r="F446" s="224">
        <v>0</v>
      </c>
      <c r="G446" s="224">
        <v>0</v>
      </c>
      <c r="H446" s="224">
        <v>0</v>
      </c>
      <c r="I446" s="224">
        <v>0</v>
      </c>
      <c r="J446" s="224">
        <v>0</v>
      </c>
      <c r="K446" s="224"/>
      <c r="L446" s="224"/>
      <c r="M446" s="224"/>
      <c r="N446" s="224"/>
      <c r="O446" s="224">
        <v>0</v>
      </c>
      <c r="P446" s="224">
        <v>0</v>
      </c>
      <c r="Q446" s="224">
        <v>0</v>
      </c>
    </row>
    <row r="447" spans="1:17" ht="14.85" customHeight="1" x14ac:dyDescent="0.3">
      <c r="A447" s="152" t="s">
        <v>49</v>
      </c>
      <c r="B447" s="797" t="s">
        <v>90</v>
      </c>
      <c r="C447" s="803" t="s">
        <v>223</v>
      </c>
      <c r="D447" s="153" t="s">
        <v>224</v>
      </c>
      <c r="E447" s="222"/>
      <c r="F447" s="154">
        <v>60000</v>
      </c>
      <c r="G447" s="154">
        <v>0</v>
      </c>
      <c r="H447" s="154">
        <v>0</v>
      </c>
      <c r="I447" s="154">
        <v>0</v>
      </c>
      <c r="J447" s="155">
        <v>60000</v>
      </c>
      <c r="K447" s="154">
        <v>0</v>
      </c>
      <c r="L447" s="154">
        <v>0</v>
      </c>
      <c r="M447" s="154">
        <v>0</v>
      </c>
      <c r="N447" s="155">
        <v>0</v>
      </c>
      <c r="O447" s="155">
        <v>0</v>
      </c>
      <c r="P447" s="154">
        <v>0</v>
      </c>
      <c r="Q447" s="154">
        <v>0</v>
      </c>
    </row>
    <row r="448" spans="1:17" ht="14.85" customHeight="1" x14ac:dyDescent="0.3">
      <c r="A448" s="234" t="s">
        <v>49</v>
      </c>
      <c r="B448" s="811" t="s">
        <v>295</v>
      </c>
      <c r="C448" s="812" t="s">
        <v>1042</v>
      </c>
      <c r="D448" s="235" t="s">
        <v>1043</v>
      </c>
      <c r="E448" s="222" t="s">
        <v>1044</v>
      </c>
      <c r="F448" s="224">
        <v>60000</v>
      </c>
      <c r="G448" s="224">
        <v>0</v>
      </c>
      <c r="H448" s="224">
        <v>0</v>
      </c>
      <c r="I448" s="224">
        <v>0</v>
      </c>
      <c r="J448" s="224">
        <v>60000</v>
      </c>
      <c r="K448" s="224">
        <v>0</v>
      </c>
      <c r="L448" s="224">
        <v>0</v>
      </c>
      <c r="M448" s="224">
        <v>0</v>
      </c>
      <c r="N448" s="224">
        <v>0</v>
      </c>
      <c r="O448" s="224">
        <v>0</v>
      </c>
      <c r="P448" s="224">
        <v>0</v>
      </c>
      <c r="Q448" s="224">
        <v>0</v>
      </c>
    </row>
    <row r="449" spans="1:17" ht="14.85" customHeight="1" x14ac:dyDescent="0.3">
      <c r="A449" s="152" t="s">
        <v>49</v>
      </c>
      <c r="B449" s="801" t="s">
        <v>90</v>
      </c>
      <c r="C449" s="798" t="s">
        <v>225</v>
      </c>
      <c r="D449" s="153" t="s">
        <v>226</v>
      </c>
      <c r="E449" s="222"/>
      <c r="F449" s="154">
        <v>25000</v>
      </c>
      <c r="G449" s="154">
        <v>0</v>
      </c>
      <c r="H449" s="154">
        <v>0</v>
      </c>
      <c r="I449" s="154">
        <v>0</v>
      </c>
      <c r="J449" s="155">
        <v>25000</v>
      </c>
      <c r="K449" s="154">
        <v>0</v>
      </c>
      <c r="L449" s="154">
        <v>0</v>
      </c>
      <c r="M449" s="154">
        <v>0</v>
      </c>
      <c r="N449" s="155">
        <v>0</v>
      </c>
      <c r="O449" s="155">
        <v>0</v>
      </c>
      <c r="P449" s="154">
        <v>0</v>
      </c>
      <c r="Q449" s="154">
        <v>0</v>
      </c>
    </row>
    <row r="450" spans="1:17" ht="14.85" customHeight="1" x14ac:dyDescent="0.3">
      <c r="A450" s="234" t="s">
        <v>49</v>
      </c>
      <c r="B450" s="823" t="s">
        <v>295</v>
      </c>
      <c r="C450" s="812" t="s">
        <v>1045</v>
      </c>
      <c r="D450" s="235" t="s">
        <v>1046</v>
      </c>
      <c r="E450" s="222" t="s">
        <v>1047</v>
      </c>
      <c r="F450" s="224">
        <v>0</v>
      </c>
      <c r="G450" s="224">
        <v>0</v>
      </c>
      <c r="H450" s="224">
        <v>0</v>
      </c>
      <c r="I450" s="224">
        <v>0</v>
      </c>
      <c r="J450" s="224">
        <v>0</v>
      </c>
      <c r="K450" s="224">
        <v>0</v>
      </c>
      <c r="L450" s="224">
        <v>0</v>
      </c>
      <c r="M450" s="224">
        <v>0</v>
      </c>
      <c r="N450" s="224">
        <v>0</v>
      </c>
      <c r="O450" s="224">
        <v>0</v>
      </c>
      <c r="P450" s="224">
        <v>0</v>
      </c>
      <c r="Q450" s="224">
        <v>0</v>
      </c>
    </row>
    <row r="451" spans="1:17" ht="14.85" customHeight="1" x14ac:dyDescent="0.3">
      <c r="A451" s="234" t="s">
        <v>49</v>
      </c>
      <c r="B451" s="823" t="s">
        <v>295</v>
      </c>
      <c r="C451" s="812" t="s">
        <v>1048</v>
      </c>
      <c r="D451" s="235" t="s">
        <v>1049</v>
      </c>
      <c r="E451" s="222" t="s">
        <v>1050</v>
      </c>
      <c r="F451" s="224">
        <v>25000</v>
      </c>
      <c r="G451" s="224">
        <v>0</v>
      </c>
      <c r="H451" s="224">
        <v>0</v>
      </c>
      <c r="I451" s="224">
        <v>0</v>
      </c>
      <c r="J451" s="224">
        <v>25000</v>
      </c>
      <c r="K451" s="224">
        <v>0</v>
      </c>
      <c r="L451" s="224">
        <v>0</v>
      </c>
      <c r="M451" s="224">
        <v>0</v>
      </c>
      <c r="N451" s="224">
        <v>0</v>
      </c>
      <c r="O451" s="224">
        <v>0</v>
      </c>
      <c r="P451" s="224">
        <v>0</v>
      </c>
      <c r="Q451" s="224">
        <v>0</v>
      </c>
    </row>
    <row r="452" spans="1:17" ht="14.85" customHeight="1" x14ac:dyDescent="0.3">
      <c r="A452" s="152" t="s">
        <v>49</v>
      </c>
      <c r="B452" s="801" t="s">
        <v>90</v>
      </c>
      <c r="C452" s="803" t="s">
        <v>227</v>
      </c>
      <c r="D452" s="153" t="s">
        <v>228</v>
      </c>
      <c r="E452" s="222"/>
      <c r="F452" s="154">
        <v>0</v>
      </c>
      <c r="G452" s="154">
        <v>0</v>
      </c>
      <c r="H452" s="154">
        <v>0</v>
      </c>
      <c r="I452" s="154">
        <v>0</v>
      </c>
      <c r="J452" s="155">
        <v>0</v>
      </c>
      <c r="K452" s="154">
        <v>0</v>
      </c>
      <c r="L452" s="154">
        <v>0</v>
      </c>
      <c r="M452" s="154">
        <v>0</v>
      </c>
      <c r="N452" s="155">
        <v>0</v>
      </c>
      <c r="O452" s="155">
        <v>0</v>
      </c>
      <c r="P452" s="154">
        <v>0</v>
      </c>
      <c r="Q452" s="154">
        <v>0</v>
      </c>
    </row>
    <row r="453" spans="1:17" ht="14.85" customHeight="1" x14ac:dyDescent="0.3">
      <c r="A453" s="234" t="s">
        <v>49</v>
      </c>
      <c r="B453" s="823" t="s">
        <v>295</v>
      </c>
      <c r="C453" s="812" t="s">
        <v>1051</v>
      </c>
      <c r="D453" s="235" t="s">
        <v>1052</v>
      </c>
      <c r="E453" s="222" t="s">
        <v>1053</v>
      </c>
      <c r="F453" s="224">
        <v>0</v>
      </c>
      <c r="G453" s="224">
        <v>0</v>
      </c>
      <c r="H453" s="224">
        <v>0</v>
      </c>
      <c r="I453" s="224">
        <v>0</v>
      </c>
      <c r="J453" s="224">
        <v>0</v>
      </c>
      <c r="K453" s="224">
        <v>0</v>
      </c>
      <c r="L453" s="224">
        <v>0</v>
      </c>
      <c r="M453" s="224">
        <v>0</v>
      </c>
      <c r="N453" s="224">
        <v>0</v>
      </c>
      <c r="O453" s="224">
        <v>0</v>
      </c>
      <c r="P453" s="224">
        <v>0</v>
      </c>
      <c r="Q453" s="224">
        <v>0</v>
      </c>
    </row>
    <row r="454" spans="1:17" ht="14.85" customHeight="1" x14ac:dyDescent="0.3">
      <c r="A454" s="152" t="s">
        <v>49</v>
      </c>
      <c r="B454" s="801" t="s">
        <v>90</v>
      </c>
      <c r="C454" s="798" t="s">
        <v>229</v>
      </c>
      <c r="D454" s="153" t="s">
        <v>230</v>
      </c>
      <c r="E454" s="222"/>
      <c r="F454" s="154">
        <v>0</v>
      </c>
      <c r="G454" s="154">
        <v>0</v>
      </c>
      <c r="H454" s="154">
        <v>0</v>
      </c>
      <c r="I454" s="154">
        <v>0</v>
      </c>
      <c r="J454" s="155">
        <v>0</v>
      </c>
      <c r="K454" s="154">
        <v>0</v>
      </c>
      <c r="L454" s="154">
        <v>0</v>
      </c>
      <c r="M454" s="154">
        <v>0</v>
      </c>
      <c r="N454" s="155">
        <v>0</v>
      </c>
      <c r="O454" s="155">
        <v>0</v>
      </c>
      <c r="P454" s="154">
        <v>0</v>
      </c>
      <c r="Q454" s="154">
        <v>0</v>
      </c>
    </row>
    <row r="455" spans="1:17" ht="14.85" customHeight="1" x14ac:dyDescent="0.3">
      <c r="A455" s="234" t="s">
        <v>49</v>
      </c>
      <c r="B455" s="823" t="s">
        <v>295</v>
      </c>
      <c r="C455" s="812" t="s">
        <v>229</v>
      </c>
      <c r="D455" s="235" t="s">
        <v>1054</v>
      </c>
      <c r="E455" s="222" t="s">
        <v>1055</v>
      </c>
      <c r="F455" s="224">
        <v>0</v>
      </c>
      <c r="G455" s="224">
        <v>0</v>
      </c>
      <c r="H455" s="224">
        <v>0</v>
      </c>
      <c r="I455" s="224">
        <v>0</v>
      </c>
      <c r="J455" s="224">
        <v>0</v>
      </c>
      <c r="K455" s="224">
        <v>0</v>
      </c>
      <c r="L455" s="224">
        <v>0</v>
      </c>
      <c r="M455" s="224">
        <v>0</v>
      </c>
      <c r="N455" s="224">
        <v>0</v>
      </c>
      <c r="O455" s="224">
        <v>0</v>
      </c>
      <c r="P455" s="224">
        <v>0</v>
      </c>
      <c r="Q455" s="224">
        <v>0</v>
      </c>
    </row>
    <row r="456" spans="1:17" ht="14.85" customHeight="1" x14ac:dyDescent="0.3">
      <c r="A456" s="152" t="s">
        <v>49</v>
      </c>
      <c r="B456" s="801" t="s">
        <v>90</v>
      </c>
      <c r="C456" s="798" t="s">
        <v>231</v>
      </c>
      <c r="D456" s="153" t="s">
        <v>232</v>
      </c>
      <c r="E456" s="222"/>
      <c r="F456" s="154">
        <v>20000</v>
      </c>
      <c r="G456" s="154">
        <v>5187.55</v>
      </c>
      <c r="H456" s="154">
        <v>0</v>
      </c>
      <c r="I456" s="154">
        <v>5187.55</v>
      </c>
      <c r="J456" s="155">
        <v>14812.45</v>
      </c>
      <c r="K456" s="154">
        <v>0</v>
      </c>
      <c r="L456" s="154">
        <v>0</v>
      </c>
      <c r="M456" s="154">
        <v>0</v>
      </c>
      <c r="N456" s="155">
        <v>0</v>
      </c>
      <c r="O456" s="155">
        <v>0</v>
      </c>
      <c r="P456" s="154">
        <v>5187.55</v>
      </c>
      <c r="Q456" s="154">
        <v>0</v>
      </c>
    </row>
    <row r="457" spans="1:17" ht="14.85" customHeight="1" x14ac:dyDescent="0.3">
      <c r="A457" s="234" t="s">
        <v>49</v>
      </c>
      <c r="B457" s="823" t="s">
        <v>295</v>
      </c>
      <c r="C457" s="812" t="s">
        <v>1056</v>
      </c>
      <c r="D457" s="235" t="s">
        <v>1057</v>
      </c>
      <c r="E457" s="222" t="s">
        <v>1058</v>
      </c>
      <c r="F457" s="224">
        <v>0</v>
      </c>
      <c r="G457" s="224">
        <v>0</v>
      </c>
      <c r="H457" s="224">
        <v>0</v>
      </c>
      <c r="I457" s="224">
        <v>0</v>
      </c>
      <c r="J457" s="224">
        <v>0</v>
      </c>
      <c r="K457" s="224">
        <v>0</v>
      </c>
      <c r="L457" s="224">
        <v>0</v>
      </c>
      <c r="M457" s="224">
        <v>0</v>
      </c>
      <c r="N457" s="224">
        <v>0</v>
      </c>
      <c r="O457" s="224">
        <v>0</v>
      </c>
      <c r="P457" s="224">
        <v>0</v>
      </c>
      <c r="Q457" s="224">
        <v>0</v>
      </c>
    </row>
    <row r="458" spans="1:17" ht="14.85" customHeight="1" x14ac:dyDescent="0.3">
      <c r="A458" s="234" t="s">
        <v>49</v>
      </c>
      <c r="B458" s="823" t="s">
        <v>295</v>
      </c>
      <c r="C458" s="812" t="s">
        <v>1059</v>
      </c>
      <c r="D458" s="235" t="s">
        <v>1060</v>
      </c>
      <c r="E458" s="222" t="s">
        <v>1061</v>
      </c>
      <c r="F458" s="224">
        <v>0</v>
      </c>
      <c r="G458" s="224">
        <v>0</v>
      </c>
      <c r="H458" s="224">
        <v>0</v>
      </c>
      <c r="I458" s="224">
        <v>0</v>
      </c>
      <c r="J458" s="224">
        <v>0</v>
      </c>
      <c r="K458" s="224">
        <v>0</v>
      </c>
      <c r="L458" s="224">
        <v>0</v>
      </c>
      <c r="M458" s="224">
        <v>0</v>
      </c>
      <c r="N458" s="224">
        <v>0</v>
      </c>
      <c r="O458" s="224">
        <v>0</v>
      </c>
      <c r="P458" s="224">
        <v>0</v>
      </c>
      <c r="Q458" s="224">
        <v>0</v>
      </c>
    </row>
    <row r="459" spans="1:17" ht="14.85" customHeight="1" x14ac:dyDescent="0.3">
      <c r="A459" s="234" t="s">
        <v>49</v>
      </c>
      <c r="B459" s="823" t="s">
        <v>295</v>
      </c>
      <c r="C459" s="812" t="s">
        <v>1062</v>
      </c>
      <c r="D459" s="235" t="s">
        <v>1063</v>
      </c>
      <c r="E459" s="222" t="s">
        <v>1064</v>
      </c>
      <c r="F459" s="224">
        <v>0</v>
      </c>
      <c r="G459" s="224">
        <v>0</v>
      </c>
      <c r="H459" s="224">
        <v>0</v>
      </c>
      <c r="I459" s="224">
        <v>0</v>
      </c>
      <c r="J459" s="224">
        <v>0</v>
      </c>
      <c r="K459" s="224">
        <v>0</v>
      </c>
      <c r="L459" s="224">
        <v>0</v>
      </c>
      <c r="M459" s="224">
        <v>0</v>
      </c>
      <c r="N459" s="224">
        <v>0</v>
      </c>
      <c r="O459" s="224">
        <v>0</v>
      </c>
      <c r="P459" s="224">
        <v>0</v>
      </c>
      <c r="Q459" s="224">
        <v>0</v>
      </c>
    </row>
    <row r="460" spans="1:17" ht="14.85" customHeight="1" x14ac:dyDescent="0.3">
      <c r="A460" s="234" t="s">
        <v>49</v>
      </c>
      <c r="B460" s="823" t="s">
        <v>295</v>
      </c>
      <c r="C460" s="812" t="s">
        <v>1065</v>
      </c>
      <c r="D460" s="235" t="s">
        <v>1066</v>
      </c>
      <c r="E460" s="222" t="s">
        <v>1067</v>
      </c>
      <c r="F460" s="224">
        <v>0</v>
      </c>
      <c r="G460" s="224">
        <v>0</v>
      </c>
      <c r="H460" s="224">
        <v>0</v>
      </c>
      <c r="I460" s="224">
        <v>0</v>
      </c>
      <c r="J460" s="224">
        <v>0</v>
      </c>
      <c r="K460" s="224">
        <v>0</v>
      </c>
      <c r="L460" s="224">
        <v>0</v>
      </c>
      <c r="M460" s="224">
        <v>0</v>
      </c>
      <c r="N460" s="224">
        <v>0</v>
      </c>
      <c r="O460" s="224">
        <v>0</v>
      </c>
      <c r="P460" s="224">
        <v>0</v>
      </c>
      <c r="Q460" s="224">
        <v>0</v>
      </c>
    </row>
    <row r="461" spans="1:17" ht="14.85" customHeight="1" x14ac:dyDescent="0.3">
      <c r="A461" s="234" t="s">
        <v>49</v>
      </c>
      <c r="B461" s="823" t="s">
        <v>295</v>
      </c>
      <c r="C461" s="812" t="s">
        <v>1068</v>
      </c>
      <c r="D461" s="235" t="s">
        <v>1069</v>
      </c>
      <c r="E461" s="222" t="s">
        <v>1070</v>
      </c>
      <c r="F461" s="224">
        <v>20000</v>
      </c>
      <c r="G461" s="224">
        <v>5187.55</v>
      </c>
      <c r="H461" s="224">
        <v>0</v>
      </c>
      <c r="I461" s="224">
        <v>5187.55</v>
      </c>
      <c r="J461" s="224">
        <v>14812.45</v>
      </c>
      <c r="K461" s="224">
        <v>0</v>
      </c>
      <c r="L461" s="224">
        <v>0</v>
      </c>
      <c r="M461" s="224">
        <v>0</v>
      </c>
      <c r="N461" s="224">
        <v>0</v>
      </c>
      <c r="O461" s="224">
        <v>0</v>
      </c>
      <c r="P461" s="223">
        <v>5187.55</v>
      </c>
      <c r="Q461" s="224">
        <v>0</v>
      </c>
    </row>
    <row r="462" spans="1:17" ht="14.85" customHeight="1" x14ac:dyDescent="0.3">
      <c r="A462" s="152" t="s">
        <v>49</v>
      </c>
      <c r="B462" s="801" t="s">
        <v>90</v>
      </c>
      <c r="C462" s="803" t="s">
        <v>233</v>
      </c>
      <c r="D462" s="153" t="s">
        <v>234</v>
      </c>
      <c r="E462" s="222"/>
      <c r="F462" s="154">
        <v>5500000</v>
      </c>
      <c r="G462" s="154">
        <v>385496.72</v>
      </c>
      <c r="H462" s="154">
        <v>2050.83</v>
      </c>
      <c r="I462" s="154">
        <v>387547.55</v>
      </c>
      <c r="J462" s="155">
        <v>5112452.45</v>
      </c>
      <c r="K462" s="154">
        <v>0</v>
      </c>
      <c r="L462" s="154">
        <v>0</v>
      </c>
      <c r="M462" s="154">
        <v>0</v>
      </c>
      <c r="N462" s="155">
        <v>0</v>
      </c>
      <c r="O462" s="155">
        <v>0</v>
      </c>
      <c r="P462" s="154">
        <v>385496.72</v>
      </c>
      <c r="Q462" s="154">
        <v>2050.83</v>
      </c>
    </row>
    <row r="463" spans="1:17" ht="14.85" customHeight="1" x14ac:dyDescent="0.3">
      <c r="A463" s="234" t="s">
        <v>49</v>
      </c>
      <c r="B463" s="823" t="s">
        <v>295</v>
      </c>
      <c r="C463" s="812" t="s">
        <v>1071</v>
      </c>
      <c r="D463" s="235" t="s">
        <v>1072</v>
      </c>
      <c r="E463" s="222" t="s">
        <v>1073</v>
      </c>
      <c r="F463" s="224">
        <v>5500000</v>
      </c>
      <c r="G463" s="224">
        <v>385496.72</v>
      </c>
      <c r="H463" s="224">
        <v>2050.83</v>
      </c>
      <c r="I463" s="224">
        <v>387547.55</v>
      </c>
      <c r="J463" s="224">
        <v>5112452.45</v>
      </c>
      <c r="K463" s="224">
        <v>0</v>
      </c>
      <c r="L463" s="224">
        <v>0</v>
      </c>
      <c r="M463" s="224">
        <v>0</v>
      </c>
      <c r="N463" s="224">
        <v>0</v>
      </c>
      <c r="O463" s="224">
        <v>0</v>
      </c>
      <c r="P463" s="224">
        <v>385496.72</v>
      </c>
      <c r="Q463" s="224">
        <v>2050.83</v>
      </c>
    </row>
    <row r="464" spans="1:17" ht="14.85" hidden="1" customHeight="1" x14ac:dyDescent="0.3">
      <c r="A464" s="152" t="s">
        <v>49</v>
      </c>
      <c r="B464" s="797" t="s">
        <v>90</v>
      </c>
      <c r="C464" s="798" t="s">
        <v>1074</v>
      </c>
      <c r="D464" s="153" t="s">
        <v>1075</v>
      </c>
      <c r="E464" s="222"/>
      <c r="F464" s="223"/>
      <c r="G464" s="223"/>
      <c r="H464" s="223"/>
      <c r="I464" s="223"/>
      <c r="J464" s="224">
        <v>0</v>
      </c>
      <c r="K464" s="223"/>
      <c r="L464" s="223"/>
      <c r="M464" s="223"/>
      <c r="N464" s="224"/>
      <c r="O464" s="224">
        <v>0</v>
      </c>
      <c r="P464" s="223">
        <v>0</v>
      </c>
      <c r="Q464" s="223">
        <v>0</v>
      </c>
    </row>
    <row r="465" spans="1:17" ht="14.85" hidden="1" customHeight="1" x14ac:dyDescent="0.3">
      <c r="A465" s="152" t="s">
        <v>49</v>
      </c>
      <c r="B465" s="797" t="s">
        <v>90</v>
      </c>
      <c r="C465" s="803" t="s">
        <v>1076</v>
      </c>
      <c r="D465" s="153" t="s">
        <v>1077</v>
      </c>
      <c r="E465" s="222"/>
      <c r="F465" s="223"/>
      <c r="G465" s="223"/>
      <c r="H465" s="223"/>
      <c r="I465" s="223"/>
      <c r="J465" s="224">
        <v>0</v>
      </c>
      <c r="K465" s="223"/>
      <c r="L465" s="223"/>
      <c r="M465" s="223"/>
      <c r="N465" s="224"/>
      <c r="O465" s="224">
        <v>0</v>
      </c>
      <c r="P465" s="223">
        <v>0</v>
      </c>
      <c r="Q465" s="223">
        <v>0</v>
      </c>
    </row>
    <row r="466" spans="1:17" ht="14.85" customHeight="1" x14ac:dyDescent="0.3">
      <c r="A466" s="152" t="s">
        <v>49</v>
      </c>
      <c r="B466" s="797" t="s">
        <v>90</v>
      </c>
      <c r="C466" s="803" t="s">
        <v>235</v>
      </c>
      <c r="D466" s="153" t="s">
        <v>236</v>
      </c>
      <c r="E466" s="222"/>
      <c r="F466" s="154">
        <v>235000</v>
      </c>
      <c r="G466" s="154">
        <v>171643.91</v>
      </c>
      <c r="H466" s="154">
        <v>2623.91</v>
      </c>
      <c r="I466" s="154">
        <v>174267.82</v>
      </c>
      <c r="J466" s="155">
        <v>60732.179999999993</v>
      </c>
      <c r="K466" s="154">
        <v>30559.89</v>
      </c>
      <c r="L466" s="154">
        <v>23291.19</v>
      </c>
      <c r="M466" s="154">
        <v>7268.7000000000007</v>
      </c>
      <c r="N466" s="155">
        <v>-7268.7</v>
      </c>
      <c r="O466" s="155">
        <v>0</v>
      </c>
      <c r="P466" s="154">
        <v>194935.1</v>
      </c>
      <c r="Q466" s="154">
        <v>2623.9100000000008</v>
      </c>
    </row>
    <row r="467" spans="1:17" ht="14.85" customHeight="1" x14ac:dyDescent="0.3">
      <c r="A467" s="234" t="s">
        <v>49</v>
      </c>
      <c r="B467" s="811" t="s">
        <v>295</v>
      </c>
      <c r="C467" s="812" t="s">
        <v>1078</v>
      </c>
      <c r="D467" s="235" t="s">
        <v>1079</v>
      </c>
      <c r="E467" s="222" t="s">
        <v>1080</v>
      </c>
      <c r="F467" s="224">
        <v>235000</v>
      </c>
      <c r="G467" s="224">
        <v>171643.91</v>
      </c>
      <c r="H467" s="224">
        <v>2623.91</v>
      </c>
      <c r="I467" s="224">
        <v>174267.82</v>
      </c>
      <c r="J467" s="224">
        <v>60732.179999999993</v>
      </c>
      <c r="K467" s="224">
        <v>30559.89</v>
      </c>
      <c r="L467" s="224">
        <v>23291.19</v>
      </c>
      <c r="M467" s="224">
        <v>7268.7000000000007</v>
      </c>
      <c r="N467" s="224">
        <v>-7268.7</v>
      </c>
      <c r="O467" s="224">
        <v>0</v>
      </c>
      <c r="P467" s="224">
        <v>194935.1</v>
      </c>
      <c r="Q467" s="224">
        <v>2623.9100000000008</v>
      </c>
    </row>
    <row r="468" spans="1:17" ht="14.85" hidden="1" customHeight="1" x14ac:dyDescent="0.3">
      <c r="A468" s="129" t="s">
        <v>49</v>
      </c>
      <c r="B468" s="791" t="s">
        <v>59</v>
      </c>
      <c r="C468" s="792" t="s">
        <v>1081</v>
      </c>
      <c r="D468" s="149" t="s">
        <v>1082</v>
      </c>
      <c r="E468" s="217"/>
      <c r="F468" s="130"/>
      <c r="G468" s="130"/>
      <c r="H468" s="130"/>
      <c r="I468" s="130"/>
      <c r="J468" s="131">
        <v>0</v>
      </c>
      <c r="K468" s="130"/>
      <c r="L468" s="130"/>
      <c r="M468" s="130"/>
      <c r="N468" s="131"/>
      <c r="O468" s="131">
        <v>0</v>
      </c>
      <c r="P468" s="130">
        <v>0</v>
      </c>
      <c r="Q468" s="130">
        <v>0</v>
      </c>
    </row>
    <row r="469" spans="1:17" ht="14.85" hidden="1" customHeight="1" x14ac:dyDescent="0.3">
      <c r="A469" s="303" t="s">
        <v>49</v>
      </c>
      <c r="B469" s="962" t="s">
        <v>90</v>
      </c>
      <c r="C469" s="963" t="s">
        <v>1083</v>
      </c>
      <c r="D469" s="304" t="s">
        <v>1084</v>
      </c>
      <c r="E469" s="222"/>
      <c r="F469" s="130"/>
      <c r="G469" s="130"/>
      <c r="H469" s="130"/>
      <c r="I469" s="130"/>
      <c r="J469" s="131">
        <v>0</v>
      </c>
      <c r="K469" s="130"/>
      <c r="L469" s="130"/>
      <c r="M469" s="130"/>
      <c r="N469" s="131"/>
      <c r="O469" s="131">
        <v>0</v>
      </c>
      <c r="P469" s="130">
        <v>0</v>
      </c>
      <c r="Q469" s="130">
        <v>0</v>
      </c>
    </row>
    <row r="470" spans="1:17" ht="14.85" customHeight="1" x14ac:dyDescent="0.3">
      <c r="A470" s="129" t="s">
        <v>49</v>
      </c>
      <c r="B470" s="791" t="s">
        <v>59</v>
      </c>
      <c r="C470" s="792" t="s">
        <v>237</v>
      </c>
      <c r="D470" s="149" t="s">
        <v>238</v>
      </c>
      <c r="E470" s="217"/>
      <c r="F470" s="156">
        <v>710000</v>
      </c>
      <c r="G470" s="156">
        <v>0</v>
      </c>
      <c r="H470" s="156">
        <v>195200</v>
      </c>
      <c r="I470" s="156">
        <v>195200</v>
      </c>
      <c r="J470" s="161">
        <v>514800</v>
      </c>
      <c r="K470" s="156">
        <v>0</v>
      </c>
      <c r="L470" s="156">
        <v>0</v>
      </c>
      <c r="M470" s="156">
        <v>0</v>
      </c>
      <c r="N470" s="161">
        <v>0</v>
      </c>
      <c r="O470" s="161">
        <v>0</v>
      </c>
      <c r="P470" s="156">
        <v>0</v>
      </c>
      <c r="Q470" s="156">
        <v>195200</v>
      </c>
    </row>
    <row r="471" spans="1:17" ht="14.85" customHeight="1" x14ac:dyDescent="0.3">
      <c r="A471" s="152" t="s">
        <v>49</v>
      </c>
      <c r="B471" s="797" t="s">
        <v>90</v>
      </c>
      <c r="C471" s="798" t="s">
        <v>239</v>
      </c>
      <c r="D471" s="153" t="s">
        <v>240</v>
      </c>
      <c r="E471" s="222"/>
      <c r="F471" s="154">
        <v>710000</v>
      </c>
      <c r="G471" s="154">
        <v>0</v>
      </c>
      <c r="H471" s="154">
        <v>195200</v>
      </c>
      <c r="I471" s="154">
        <v>195200</v>
      </c>
      <c r="J471" s="155">
        <v>514800</v>
      </c>
      <c r="K471" s="154">
        <v>0</v>
      </c>
      <c r="L471" s="154">
        <v>0</v>
      </c>
      <c r="M471" s="154">
        <v>0</v>
      </c>
      <c r="N471" s="155">
        <v>0</v>
      </c>
      <c r="O471" s="155">
        <v>0</v>
      </c>
      <c r="P471" s="154">
        <v>0</v>
      </c>
      <c r="Q471" s="154">
        <v>195200</v>
      </c>
    </row>
    <row r="472" spans="1:17" ht="14.85" customHeight="1" x14ac:dyDescent="0.3">
      <c r="A472" s="234" t="s">
        <v>49</v>
      </c>
      <c r="B472" s="811" t="s">
        <v>295</v>
      </c>
      <c r="C472" s="812" t="s">
        <v>1085</v>
      </c>
      <c r="D472" s="235" t="s">
        <v>1086</v>
      </c>
      <c r="E472" s="222" t="s">
        <v>1087</v>
      </c>
      <c r="F472" s="224">
        <v>0</v>
      </c>
      <c r="G472" s="224">
        <v>0</v>
      </c>
      <c r="H472" s="224">
        <v>0</v>
      </c>
      <c r="I472" s="224">
        <v>0</v>
      </c>
      <c r="J472" s="224">
        <v>0</v>
      </c>
      <c r="K472" s="224">
        <v>0</v>
      </c>
      <c r="L472" s="224">
        <v>0</v>
      </c>
      <c r="M472" s="224">
        <v>0</v>
      </c>
      <c r="N472" s="224">
        <v>0</v>
      </c>
      <c r="O472" s="224">
        <v>0</v>
      </c>
      <c r="P472" s="224">
        <v>0</v>
      </c>
      <c r="Q472" s="224">
        <v>0</v>
      </c>
    </row>
    <row r="473" spans="1:17" ht="14.85" customHeight="1" x14ac:dyDescent="0.3">
      <c r="A473" s="234" t="s">
        <v>49</v>
      </c>
      <c r="B473" s="811" t="s">
        <v>295</v>
      </c>
      <c r="C473" s="812" t="s">
        <v>1088</v>
      </c>
      <c r="D473" s="235" t="s">
        <v>1089</v>
      </c>
      <c r="E473" s="222" t="s">
        <v>1090</v>
      </c>
      <c r="F473" s="224">
        <v>710000</v>
      </c>
      <c r="G473" s="224">
        <v>0</v>
      </c>
      <c r="H473" s="224">
        <v>195200</v>
      </c>
      <c r="I473" s="224">
        <v>195200</v>
      </c>
      <c r="J473" s="224">
        <v>514800</v>
      </c>
      <c r="K473" s="224">
        <v>0</v>
      </c>
      <c r="L473" s="224">
        <v>0</v>
      </c>
      <c r="M473" s="224">
        <v>0</v>
      </c>
      <c r="N473" s="224">
        <v>0</v>
      </c>
      <c r="O473" s="224">
        <v>0</v>
      </c>
      <c r="P473" s="224">
        <v>0</v>
      </c>
      <c r="Q473" s="224">
        <v>195200</v>
      </c>
    </row>
    <row r="474" spans="1:17" ht="14.85" hidden="1" customHeight="1" x14ac:dyDescent="0.3">
      <c r="A474" s="305" t="s">
        <v>49</v>
      </c>
      <c r="B474" s="824" t="s">
        <v>90</v>
      </c>
      <c r="C474" s="825" t="s">
        <v>1091</v>
      </c>
      <c r="D474" s="306" t="s">
        <v>1092</v>
      </c>
      <c r="E474" s="254"/>
      <c r="F474" s="154">
        <v>0</v>
      </c>
      <c r="G474" s="154">
        <v>0</v>
      </c>
      <c r="H474" s="154">
        <v>0</v>
      </c>
      <c r="I474" s="154">
        <v>0</v>
      </c>
      <c r="J474" s="155">
        <v>0</v>
      </c>
      <c r="K474" s="154">
        <v>0</v>
      </c>
      <c r="L474" s="154">
        <v>0</v>
      </c>
      <c r="M474" s="154">
        <v>0</v>
      </c>
      <c r="N474" s="155">
        <v>0</v>
      </c>
      <c r="O474" s="155">
        <v>0</v>
      </c>
      <c r="P474" s="154">
        <v>0</v>
      </c>
      <c r="Q474" s="154">
        <v>0</v>
      </c>
    </row>
    <row r="475" spans="1:17" ht="14.85" hidden="1" customHeight="1" x14ac:dyDescent="0.3">
      <c r="A475" s="307" t="s">
        <v>49</v>
      </c>
      <c r="B475" s="816" t="s">
        <v>295</v>
      </c>
      <c r="C475" s="826" t="s">
        <v>1091</v>
      </c>
      <c r="D475" s="253" t="s">
        <v>1093</v>
      </c>
      <c r="E475" s="254">
        <v>180</v>
      </c>
      <c r="F475" s="224">
        <v>0</v>
      </c>
      <c r="G475" s="224">
        <v>0</v>
      </c>
      <c r="H475" s="224">
        <v>0</v>
      </c>
      <c r="I475" s="224">
        <v>0</v>
      </c>
      <c r="J475" s="224">
        <v>0</v>
      </c>
      <c r="K475" s="224">
        <v>0</v>
      </c>
      <c r="L475" s="224">
        <v>0</v>
      </c>
      <c r="M475" s="224">
        <v>0</v>
      </c>
      <c r="N475" s="224">
        <v>0</v>
      </c>
      <c r="O475" s="224">
        <v>0</v>
      </c>
      <c r="P475" s="224">
        <v>0</v>
      </c>
      <c r="Q475" s="224">
        <v>0</v>
      </c>
    </row>
    <row r="476" spans="1:17" ht="14.85" hidden="1" customHeight="1" x14ac:dyDescent="0.3">
      <c r="A476" s="129" t="s">
        <v>49</v>
      </c>
      <c r="B476" s="791" t="s">
        <v>59</v>
      </c>
      <c r="C476" s="792" t="s">
        <v>1094</v>
      </c>
      <c r="D476" s="149" t="s">
        <v>1095</v>
      </c>
      <c r="E476" s="217"/>
      <c r="F476" s="130"/>
      <c r="G476" s="130"/>
      <c r="H476" s="130"/>
      <c r="I476" s="130"/>
      <c r="J476" s="131">
        <v>0</v>
      </c>
      <c r="K476" s="130"/>
      <c r="L476" s="130"/>
      <c r="M476" s="130"/>
      <c r="N476" s="131"/>
      <c r="O476" s="131">
        <v>0</v>
      </c>
      <c r="P476" s="130">
        <v>0</v>
      </c>
      <c r="Q476" s="130">
        <v>0</v>
      </c>
    </row>
    <row r="477" spans="1:17" ht="14.85" hidden="1" customHeight="1" x14ac:dyDescent="0.3">
      <c r="A477" s="129" t="s">
        <v>49</v>
      </c>
      <c r="B477" s="791" t="s">
        <v>59</v>
      </c>
      <c r="C477" s="792" t="s">
        <v>1096</v>
      </c>
      <c r="D477" s="149" t="s">
        <v>1097</v>
      </c>
      <c r="E477" s="217"/>
      <c r="F477" s="130"/>
      <c r="G477" s="130"/>
      <c r="H477" s="130"/>
      <c r="I477" s="130"/>
      <c r="J477" s="131">
        <v>0</v>
      </c>
      <c r="K477" s="130"/>
      <c r="L477" s="130"/>
      <c r="M477" s="130"/>
      <c r="N477" s="131"/>
      <c r="O477" s="131">
        <v>0</v>
      </c>
      <c r="P477" s="130">
        <v>0</v>
      </c>
      <c r="Q477" s="130">
        <v>0</v>
      </c>
    </row>
    <row r="478" spans="1:17" ht="14.85" hidden="1" customHeight="1" x14ac:dyDescent="0.3">
      <c r="A478" s="129" t="s">
        <v>49</v>
      </c>
      <c r="B478" s="791" t="s">
        <v>59</v>
      </c>
      <c r="C478" s="792" t="s">
        <v>1098</v>
      </c>
      <c r="D478" s="149" t="s">
        <v>1099</v>
      </c>
      <c r="E478" s="217"/>
      <c r="F478" s="130"/>
      <c r="G478" s="130"/>
      <c r="H478" s="130"/>
      <c r="I478" s="130"/>
      <c r="J478" s="131">
        <v>0</v>
      </c>
      <c r="K478" s="130"/>
      <c r="L478" s="130"/>
      <c r="M478" s="130"/>
      <c r="N478" s="131"/>
      <c r="O478" s="131">
        <v>0</v>
      </c>
      <c r="P478" s="130">
        <v>0</v>
      </c>
      <c r="Q478" s="130">
        <v>0</v>
      </c>
    </row>
    <row r="479" spans="1:17" ht="14.85" hidden="1" customHeight="1" x14ac:dyDescent="0.3">
      <c r="A479" s="92" t="s">
        <v>49</v>
      </c>
      <c r="B479" s="783" t="s">
        <v>29</v>
      </c>
      <c r="C479" s="784" t="s">
        <v>390</v>
      </c>
      <c r="D479" s="93" t="s">
        <v>1100</v>
      </c>
      <c r="E479" s="308"/>
      <c r="F479" s="130"/>
      <c r="G479" s="130"/>
      <c r="H479" s="130"/>
      <c r="I479" s="130"/>
      <c r="J479" s="131">
        <v>0</v>
      </c>
      <c r="K479" s="130"/>
      <c r="L479" s="130"/>
      <c r="M479" s="130"/>
      <c r="N479" s="131"/>
      <c r="O479" s="131">
        <v>0</v>
      </c>
      <c r="P479" s="130">
        <v>0</v>
      </c>
      <c r="Q479" s="130">
        <v>0</v>
      </c>
    </row>
    <row r="480" spans="1:17" ht="14.85" hidden="1" customHeight="1" x14ac:dyDescent="0.3">
      <c r="A480" s="129" t="s">
        <v>49</v>
      </c>
      <c r="B480" s="791" t="s">
        <v>59</v>
      </c>
      <c r="C480" s="792" t="s">
        <v>1101</v>
      </c>
      <c r="D480" s="149" t="s">
        <v>1102</v>
      </c>
      <c r="E480" s="217"/>
      <c r="F480" s="130"/>
      <c r="G480" s="130"/>
      <c r="H480" s="130"/>
      <c r="I480" s="130"/>
      <c r="J480" s="131">
        <v>0</v>
      </c>
      <c r="K480" s="130"/>
      <c r="L480" s="130"/>
      <c r="M480" s="130"/>
      <c r="N480" s="131"/>
      <c r="O480" s="131">
        <v>0</v>
      </c>
      <c r="P480" s="130">
        <v>0</v>
      </c>
      <c r="Q480" s="130">
        <v>0</v>
      </c>
    </row>
    <row r="481" spans="1:17" ht="14.85" hidden="1" customHeight="1" x14ac:dyDescent="0.3">
      <c r="A481" s="129" t="s">
        <v>49</v>
      </c>
      <c r="B481" s="791" t="s">
        <v>59</v>
      </c>
      <c r="C481" s="792" t="s">
        <v>1103</v>
      </c>
      <c r="D481" s="149" t="s">
        <v>1104</v>
      </c>
      <c r="E481" s="217"/>
      <c r="F481" s="130"/>
      <c r="G481" s="130"/>
      <c r="H481" s="130"/>
      <c r="I481" s="130"/>
      <c r="J481" s="131">
        <v>0</v>
      </c>
      <c r="K481" s="130"/>
      <c r="L481" s="130"/>
      <c r="M481" s="130"/>
      <c r="N481" s="131"/>
      <c r="O481" s="131">
        <v>0</v>
      </c>
      <c r="P481" s="130">
        <v>0</v>
      </c>
      <c r="Q481" s="130">
        <v>0</v>
      </c>
    </row>
    <row r="482" spans="1:17" ht="14.85" hidden="1" customHeight="1" x14ac:dyDescent="0.3">
      <c r="A482" s="129" t="s">
        <v>49</v>
      </c>
      <c r="B482" s="791" t="s">
        <v>59</v>
      </c>
      <c r="C482" s="792" t="s">
        <v>1105</v>
      </c>
      <c r="D482" s="149" t="s">
        <v>1106</v>
      </c>
      <c r="E482" s="217"/>
      <c r="F482" s="130"/>
      <c r="G482" s="130"/>
      <c r="H482" s="130"/>
      <c r="I482" s="130"/>
      <c r="J482" s="131">
        <v>0</v>
      </c>
      <c r="K482" s="130"/>
      <c r="L482" s="130"/>
      <c r="M482" s="130"/>
      <c r="N482" s="131"/>
      <c r="O482" s="131">
        <v>0</v>
      </c>
      <c r="P482" s="130">
        <v>0</v>
      </c>
      <c r="Q482" s="130">
        <v>0</v>
      </c>
    </row>
    <row r="483" spans="1:17" ht="14.85" hidden="1" customHeight="1" x14ac:dyDescent="0.3">
      <c r="A483" s="129" t="s">
        <v>49</v>
      </c>
      <c r="B483" s="791" t="s">
        <v>59</v>
      </c>
      <c r="C483" s="794" t="s">
        <v>1107</v>
      </c>
      <c r="D483" s="149" t="s">
        <v>1108</v>
      </c>
      <c r="E483" s="217"/>
      <c r="F483" s="130"/>
      <c r="G483" s="130"/>
      <c r="H483" s="130"/>
      <c r="I483" s="130"/>
      <c r="J483" s="131">
        <v>0</v>
      </c>
      <c r="K483" s="130"/>
      <c r="L483" s="130"/>
      <c r="M483" s="130"/>
      <c r="N483" s="131"/>
      <c r="O483" s="131">
        <v>0</v>
      </c>
      <c r="P483" s="130">
        <v>0</v>
      </c>
      <c r="Q483" s="130">
        <v>0</v>
      </c>
    </row>
    <row r="484" spans="1:17" ht="14.85" hidden="1" customHeight="1" x14ac:dyDescent="0.3">
      <c r="A484" s="129" t="s">
        <v>49</v>
      </c>
      <c r="B484" s="791" t="s">
        <v>59</v>
      </c>
      <c r="C484" s="794" t="s">
        <v>1109</v>
      </c>
      <c r="D484" s="149" t="s">
        <v>1110</v>
      </c>
      <c r="E484" s="217"/>
      <c r="F484" s="130"/>
      <c r="G484" s="130"/>
      <c r="H484" s="130"/>
      <c r="I484" s="130"/>
      <c r="J484" s="131">
        <v>0</v>
      </c>
      <c r="K484" s="130"/>
      <c r="L484" s="130"/>
      <c r="M484" s="130"/>
      <c r="N484" s="131"/>
      <c r="O484" s="131">
        <v>0</v>
      </c>
      <c r="P484" s="130">
        <v>0</v>
      </c>
      <c r="Q484" s="130">
        <v>0</v>
      </c>
    </row>
    <row r="485" spans="1:17" ht="14.85" hidden="1" customHeight="1" x14ac:dyDescent="0.3">
      <c r="A485" s="92" t="s">
        <v>49</v>
      </c>
      <c r="B485" s="783" t="s">
        <v>29</v>
      </c>
      <c r="C485" s="784" t="s">
        <v>412</v>
      </c>
      <c r="D485" s="93" t="s">
        <v>1111</v>
      </c>
      <c r="E485" s="308"/>
      <c r="F485" s="130"/>
      <c r="G485" s="130"/>
      <c r="H485" s="130"/>
      <c r="I485" s="130"/>
      <c r="J485" s="131">
        <v>0</v>
      </c>
      <c r="K485" s="130"/>
      <c r="L485" s="130"/>
      <c r="M485" s="130"/>
      <c r="N485" s="131"/>
      <c r="O485" s="131">
        <v>0</v>
      </c>
      <c r="P485" s="130">
        <v>0</v>
      </c>
      <c r="Q485" s="130">
        <v>0</v>
      </c>
    </row>
    <row r="486" spans="1:17" ht="14.85" hidden="1" customHeight="1" x14ac:dyDescent="0.3">
      <c r="A486" s="129" t="s">
        <v>49</v>
      </c>
      <c r="B486" s="791" t="s">
        <v>59</v>
      </c>
      <c r="C486" s="794" t="s">
        <v>1112</v>
      </c>
      <c r="D486" s="149" t="s">
        <v>1113</v>
      </c>
      <c r="E486" s="217"/>
      <c r="F486" s="130"/>
      <c r="G486" s="130"/>
      <c r="H486" s="130"/>
      <c r="I486" s="130"/>
      <c r="J486" s="131">
        <v>0</v>
      </c>
      <c r="K486" s="130"/>
      <c r="L486" s="130"/>
      <c r="M486" s="130"/>
      <c r="N486" s="131"/>
      <c r="O486" s="131">
        <v>0</v>
      </c>
      <c r="P486" s="130">
        <v>0</v>
      </c>
      <c r="Q486" s="130">
        <v>0</v>
      </c>
    </row>
    <row r="487" spans="1:17" ht="14.85" hidden="1" customHeight="1" x14ac:dyDescent="0.3">
      <c r="A487" s="129" t="s">
        <v>49</v>
      </c>
      <c r="B487" s="791" t="s">
        <v>59</v>
      </c>
      <c r="C487" s="792" t="s">
        <v>1114</v>
      </c>
      <c r="D487" s="149" t="s">
        <v>1115</v>
      </c>
      <c r="E487" s="217"/>
      <c r="F487" s="130"/>
      <c r="G487" s="130"/>
      <c r="H487" s="130"/>
      <c r="I487" s="130"/>
      <c r="J487" s="131">
        <v>0</v>
      </c>
      <c r="K487" s="130"/>
      <c r="L487" s="130"/>
      <c r="M487" s="130"/>
      <c r="N487" s="131"/>
      <c r="O487" s="131">
        <v>0</v>
      </c>
      <c r="P487" s="130">
        <v>0</v>
      </c>
      <c r="Q487" s="130">
        <v>0</v>
      </c>
    </row>
    <row r="488" spans="1:17" ht="14.85" hidden="1" customHeight="1" x14ac:dyDescent="0.3">
      <c r="A488" s="129" t="s">
        <v>49</v>
      </c>
      <c r="B488" s="791" t="s">
        <v>59</v>
      </c>
      <c r="C488" s="794" t="s">
        <v>1116</v>
      </c>
      <c r="D488" s="149" t="s">
        <v>1117</v>
      </c>
      <c r="E488" s="217"/>
      <c r="F488" s="130"/>
      <c r="G488" s="130"/>
      <c r="H488" s="130"/>
      <c r="I488" s="130"/>
      <c r="J488" s="131">
        <v>0</v>
      </c>
      <c r="K488" s="130"/>
      <c r="L488" s="130"/>
      <c r="M488" s="130"/>
      <c r="N488" s="131"/>
      <c r="O488" s="131">
        <v>0</v>
      </c>
      <c r="P488" s="130">
        <v>0</v>
      </c>
      <c r="Q488" s="130">
        <v>0</v>
      </c>
    </row>
    <row r="489" spans="1:17" ht="14.85" hidden="1" customHeight="1" x14ac:dyDescent="0.3">
      <c r="A489" s="129" t="s">
        <v>49</v>
      </c>
      <c r="B489" s="791" t="s">
        <v>59</v>
      </c>
      <c r="C489" s="794" t="s">
        <v>1118</v>
      </c>
      <c r="D489" s="149" t="s">
        <v>1119</v>
      </c>
      <c r="E489" s="217"/>
      <c r="F489" s="130"/>
      <c r="G489" s="130"/>
      <c r="H489" s="130"/>
      <c r="I489" s="130"/>
      <c r="J489" s="131">
        <v>0</v>
      </c>
      <c r="K489" s="130"/>
      <c r="L489" s="130"/>
      <c r="M489" s="130"/>
      <c r="N489" s="131"/>
      <c r="O489" s="131">
        <v>0</v>
      </c>
      <c r="P489" s="130">
        <v>0</v>
      </c>
      <c r="Q489" s="130">
        <v>0</v>
      </c>
    </row>
    <row r="490" spans="1:17" ht="14.85" hidden="1" customHeight="1" x14ac:dyDescent="0.3">
      <c r="A490" s="129" t="s">
        <v>49</v>
      </c>
      <c r="B490" s="791" t="s">
        <v>59</v>
      </c>
      <c r="C490" s="794" t="s">
        <v>1120</v>
      </c>
      <c r="D490" s="149" t="s">
        <v>1121</v>
      </c>
      <c r="E490" s="217"/>
      <c r="F490" s="130"/>
      <c r="G490" s="130"/>
      <c r="H490" s="130"/>
      <c r="I490" s="130"/>
      <c r="J490" s="131">
        <v>0</v>
      </c>
      <c r="K490" s="130"/>
      <c r="L490" s="130"/>
      <c r="M490" s="130"/>
      <c r="N490" s="131"/>
      <c r="O490" s="131">
        <v>0</v>
      </c>
      <c r="P490" s="130">
        <v>0</v>
      </c>
      <c r="Q490" s="130">
        <v>0</v>
      </c>
    </row>
    <row r="491" spans="1:17" ht="14.85" hidden="1" customHeight="1" x14ac:dyDescent="0.3">
      <c r="A491" s="129" t="s">
        <v>49</v>
      </c>
      <c r="B491" s="791" t="s">
        <v>59</v>
      </c>
      <c r="C491" s="794" t="s">
        <v>1122</v>
      </c>
      <c r="D491" s="149" t="s">
        <v>1123</v>
      </c>
      <c r="E491" s="230"/>
      <c r="F491" s="130"/>
      <c r="G491" s="130"/>
      <c r="H491" s="130"/>
      <c r="I491" s="130"/>
      <c r="J491" s="131">
        <v>0</v>
      </c>
      <c r="K491" s="130"/>
      <c r="L491" s="130"/>
      <c r="M491" s="130"/>
      <c r="N491" s="131"/>
      <c r="O491" s="131">
        <v>0</v>
      </c>
      <c r="P491" s="130">
        <v>0</v>
      </c>
      <c r="Q491" s="130">
        <v>0</v>
      </c>
    </row>
    <row r="492" spans="1:17" ht="14.85" hidden="1" customHeight="1" x14ac:dyDescent="0.3">
      <c r="A492" s="129" t="s">
        <v>49</v>
      </c>
      <c r="B492" s="791" t="s">
        <v>59</v>
      </c>
      <c r="C492" s="794" t="s">
        <v>1124</v>
      </c>
      <c r="D492" s="149" t="s">
        <v>1125</v>
      </c>
      <c r="E492" s="230"/>
      <c r="F492" s="130"/>
      <c r="G492" s="130"/>
      <c r="H492" s="130"/>
      <c r="I492" s="130"/>
      <c r="J492" s="131">
        <v>0</v>
      </c>
      <c r="K492" s="130"/>
      <c r="L492" s="130"/>
      <c r="M492" s="130"/>
      <c r="N492" s="131"/>
      <c r="O492" s="131">
        <v>0</v>
      </c>
      <c r="P492" s="130">
        <v>0</v>
      </c>
      <c r="Q492" s="130">
        <v>0</v>
      </c>
    </row>
    <row r="493" spans="1:17" ht="14.85" hidden="1" customHeight="1" x14ac:dyDescent="0.3">
      <c r="A493" s="129" t="s">
        <v>49</v>
      </c>
      <c r="B493" s="791" t="s">
        <v>59</v>
      </c>
      <c r="C493" s="794" t="s">
        <v>1126</v>
      </c>
      <c r="D493" s="149" t="s">
        <v>1127</v>
      </c>
      <c r="E493" s="230"/>
      <c r="F493" s="130"/>
      <c r="G493" s="130"/>
      <c r="H493" s="130"/>
      <c r="I493" s="130"/>
      <c r="J493" s="131">
        <v>0</v>
      </c>
      <c r="K493" s="130"/>
      <c r="L493" s="130"/>
      <c r="M493" s="130"/>
      <c r="N493" s="131"/>
      <c r="O493" s="131">
        <v>0</v>
      </c>
      <c r="P493" s="130">
        <v>0</v>
      </c>
      <c r="Q493" s="130">
        <v>0</v>
      </c>
    </row>
    <row r="494" spans="1:17" ht="14.85" hidden="1" customHeight="1" x14ac:dyDescent="0.3">
      <c r="A494" s="129" t="s">
        <v>49</v>
      </c>
      <c r="B494" s="791" t="s">
        <v>59</v>
      </c>
      <c r="C494" s="794" t="s">
        <v>1128</v>
      </c>
      <c r="D494" s="149" t="s">
        <v>1129</v>
      </c>
      <c r="E494" s="230"/>
      <c r="F494" s="130"/>
      <c r="G494" s="130"/>
      <c r="H494" s="130"/>
      <c r="I494" s="130"/>
      <c r="J494" s="131">
        <v>0</v>
      </c>
      <c r="K494" s="130"/>
      <c r="L494" s="130"/>
      <c r="M494" s="130"/>
      <c r="N494" s="131"/>
      <c r="O494" s="131">
        <v>0</v>
      </c>
      <c r="P494" s="130">
        <v>0</v>
      </c>
      <c r="Q494" s="130">
        <v>0</v>
      </c>
    </row>
    <row r="495" spans="1:17" ht="14.85" hidden="1" customHeight="1" x14ac:dyDescent="0.3">
      <c r="A495" s="129" t="s">
        <v>49</v>
      </c>
      <c r="B495" s="791" t="s">
        <v>59</v>
      </c>
      <c r="C495" s="794" t="s">
        <v>1130</v>
      </c>
      <c r="D495" s="149" t="s">
        <v>1131</v>
      </c>
      <c r="E495" s="230"/>
      <c r="F495" s="130"/>
      <c r="G495" s="130"/>
      <c r="H495" s="130"/>
      <c r="I495" s="130"/>
      <c r="J495" s="131">
        <v>0</v>
      </c>
      <c r="K495" s="130"/>
      <c r="L495" s="130"/>
      <c r="M495" s="130"/>
      <c r="N495" s="131"/>
      <c r="O495" s="131">
        <v>0</v>
      </c>
      <c r="P495" s="130">
        <v>0</v>
      </c>
      <c r="Q495" s="130">
        <v>0</v>
      </c>
    </row>
    <row r="496" spans="1:17" ht="14.85" hidden="1" customHeight="1" x14ac:dyDescent="0.3">
      <c r="A496" s="129" t="s">
        <v>49</v>
      </c>
      <c r="B496" s="791" t="s">
        <v>59</v>
      </c>
      <c r="C496" s="794" t="s">
        <v>1132</v>
      </c>
      <c r="D496" s="149" t="s">
        <v>1133</v>
      </c>
      <c r="E496" s="217"/>
      <c r="F496" s="130"/>
      <c r="G496" s="130"/>
      <c r="H496" s="130"/>
      <c r="I496" s="130"/>
      <c r="J496" s="131">
        <v>0</v>
      </c>
      <c r="K496" s="130"/>
      <c r="L496" s="130"/>
      <c r="M496" s="130"/>
      <c r="N496" s="131"/>
      <c r="O496" s="131">
        <v>0</v>
      </c>
      <c r="P496" s="130">
        <v>0</v>
      </c>
      <c r="Q496" s="130">
        <v>0</v>
      </c>
    </row>
    <row r="497" spans="1:17" ht="14.85" hidden="1" customHeight="1" x14ac:dyDescent="0.3">
      <c r="A497" s="129" t="s">
        <v>49</v>
      </c>
      <c r="B497" s="791" t="s">
        <v>59</v>
      </c>
      <c r="C497" s="794" t="s">
        <v>1134</v>
      </c>
      <c r="D497" s="149" t="s">
        <v>1135</v>
      </c>
      <c r="E497" s="217"/>
      <c r="F497" s="130"/>
      <c r="G497" s="130"/>
      <c r="H497" s="130"/>
      <c r="I497" s="130"/>
      <c r="J497" s="131">
        <v>0</v>
      </c>
      <c r="K497" s="130"/>
      <c r="L497" s="130"/>
      <c r="M497" s="130"/>
      <c r="N497" s="131"/>
      <c r="O497" s="131">
        <v>0</v>
      </c>
      <c r="P497" s="130">
        <v>0</v>
      </c>
      <c r="Q497" s="130">
        <v>0</v>
      </c>
    </row>
    <row r="498" spans="1:17" ht="14.85" hidden="1" customHeight="1" x14ac:dyDescent="0.3">
      <c r="A498" s="129" t="s">
        <v>49</v>
      </c>
      <c r="B498" s="791" t="s">
        <v>59</v>
      </c>
      <c r="C498" s="794" t="s">
        <v>1136</v>
      </c>
      <c r="D498" s="149" t="s">
        <v>1137</v>
      </c>
      <c r="E498" s="217"/>
      <c r="F498" s="130"/>
      <c r="G498" s="130"/>
      <c r="H498" s="130"/>
      <c r="I498" s="130"/>
      <c r="J498" s="131">
        <v>0</v>
      </c>
      <c r="K498" s="130"/>
      <c r="L498" s="130"/>
      <c r="M498" s="130"/>
      <c r="N498" s="131"/>
      <c r="O498" s="131">
        <v>0</v>
      </c>
      <c r="P498" s="130">
        <v>0</v>
      </c>
      <c r="Q498" s="130">
        <v>0</v>
      </c>
    </row>
    <row r="499" spans="1:17" ht="14.85" hidden="1" customHeight="1" x14ac:dyDescent="0.3">
      <c r="A499" s="129" t="s">
        <v>49</v>
      </c>
      <c r="B499" s="791" t="s">
        <v>59</v>
      </c>
      <c r="C499" s="794" t="s">
        <v>1138</v>
      </c>
      <c r="D499" s="149" t="s">
        <v>1139</v>
      </c>
      <c r="E499" s="217"/>
      <c r="F499" s="130"/>
      <c r="G499" s="130"/>
      <c r="H499" s="130"/>
      <c r="I499" s="130"/>
      <c r="J499" s="131">
        <v>0</v>
      </c>
      <c r="K499" s="130"/>
      <c r="L499" s="130"/>
      <c r="M499" s="130"/>
      <c r="N499" s="131"/>
      <c r="O499" s="131">
        <v>0</v>
      </c>
      <c r="P499" s="130">
        <v>0</v>
      </c>
      <c r="Q499" s="130">
        <v>0</v>
      </c>
    </row>
    <row r="500" spans="1:17" ht="14.85" hidden="1" customHeight="1" x14ac:dyDescent="0.3">
      <c r="A500" s="129" t="s">
        <v>49</v>
      </c>
      <c r="B500" s="791" t="s">
        <v>59</v>
      </c>
      <c r="C500" s="794" t="s">
        <v>1140</v>
      </c>
      <c r="D500" s="149" t="s">
        <v>1141</v>
      </c>
      <c r="E500" s="217"/>
      <c r="F500" s="130"/>
      <c r="G500" s="130"/>
      <c r="H500" s="130"/>
      <c r="I500" s="130"/>
      <c r="J500" s="131">
        <v>0</v>
      </c>
      <c r="K500" s="130"/>
      <c r="L500" s="130"/>
      <c r="M500" s="130"/>
      <c r="N500" s="131"/>
      <c r="O500" s="131">
        <v>0</v>
      </c>
      <c r="P500" s="130">
        <v>0</v>
      </c>
      <c r="Q500" s="130">
        <v>0</v>
      </c>
    </row>
    <row r="501" spans="1:17" ht="14.85" hidden="1" customHeight="1" x14ac:dyDescent="0.3">
      <c r="A501" s="129" t="s">
        <v>49</v>
      </c>
      <c r="B501" s="791" t="s">
        <v>59</v>
      </c>
      <c r="C501" s="794" t="s">
        <v>1142</v>
      </c>
      <c r="D501" s="149" t="s">
        <v>1143</v>
      </c>
      <c r="E501" s="217"/>
      <c r="F501" s="130"/>
      <c r="G501" s="130"/>
      <c r="H501" s="130"/>
      <c r="I501" s="130"/>
      <c r="J501" s="131">
        <v>0</v>
      </c>
      <c r="K501" s="130"/>
      <c r="L501" s="130"/>
      <c r="M501" s="130"/>
      <c r="N501" s="131"/>
      <c r="O501" s="131">
        <v>0</v>
      </c>
      <c r="P501" s="130">
        <v>0</v>
      </c>
      <c r="Q501" s="130">
        <v>0</v>
      </c>
    </row>
    <row r="502" spans="1:17" ht="14.85" hidden="1" customHeight="1" x14ac:dyDescent="0.3">
      <c r="A502" s="129" t="s">
        <v>49</v>
      </c>
      <c r="B502" s="791" t="s">
        <v>59</v>
      </c>
      <c r="C502" s="794" t="s">
        <v>1144</v>
      </c>
      <c r="D502" s="149" t="s">
        <v>1145</v>
      </c>
      <c r="E502" s="217"/>
      <c r="F502" s="130"/>
      <c r="G502" s="130"/>
      <c r="H502" s="130"/>
      <c r="I502" s="130"/>
      <c r="J502" s="131">
        <v>0</v>
      </c>
      <c r="K502" s="130"/>
      <c r="L502" s="130"/>
      <c r="M502" s="130"/>
      <c r="N502" s="131"/>
      <c r="O502" s="131">
        <v>0</v>
      </c>
      <c r="P502" s="130">
        <v>0</v>
      </c>
      <c r="Q502" s="130">
        <v>0</v>
      </c>
    </row>
    <row r="503" spans="1:17" ht="14.85" hidden="1" customHeight="1" x14ac:dyDescent="0.3">
      <c r="A503" s="129" t="s">
        <v>49</v>
      </c>
      <c r="B503" s="791" t="s">
        <v>59</v>
      </c>
      <c r="C503" s="794" t="s">
        <v>1146</v>
      </c>
      <c r="D503" s="149" t="s">
        <v>1147</v>
      </c>
      <c r="E503" s="217"/>
      <c r="F503" s="130"/>
      <c r="G503" s="130"/>
      <c r="H503" s="130"/>
      <c r="I503" s="130"/>
      <c r="J503" s="131">
        <v>0</v>
      </c>
      <c r="K503" s="130"/>
      <c r="L503" s="130"/>
      <c r="M503" s="130"/>
      <c r="N503" s="131"/>
      <c r="O503" s="131">
        <v>0</v>
      </c>
      <c r="P503" s="130">
        <v>0</v>
      </c>
      <c r="Q503" s="130">
        <v>0</v>
      </c>
    </row>
    <row r="504" spans="1:17" ht="14.85" hidden="1" customHeight="1" x14ac:dyDescent="0.3">
      <c r="A504" s="129" t="s">
        <v>49</v>
      </c>
      <c r="B504" s="791" t="s">
        <v>59</v>
      </c>
      <c r="C504" s="794" t="s">
        <v>1148</v>
      </c>
      <c r="D504" s="149" t="s">
        <v>1149</v>
      </c>
      <c r="E504" s="217"/>
      <c r="F504" s="130"/>
      <c r="G504" s="130"/>
      <c r="H504" s="130"/>
      <c r="I504" s="130"/>
      <c r="J504" s="131">
        <v>0</v>
      </c>
      <c r="K504" s="130"/>
      <c r="L504" s="130"/>
      <c r="M504" s="130"/>
      <c r="N504" s="131"/>
      <c r="O504" s="131">
        <v>0</v>
      </c>
      <c r="P504" s="130">
        <v>0</v>
      </c>
      <c r="Q504" s="130">
        <v>0</v>
      </c>
    </row>
    <row r="505" spans="1:17" ht="14.85" hidden="1" customHeight="1" x14ac:dyDescent="0.3">
      <c r="A505" s="129" t="s">
        <v>49</v>
      </c>
      <c r="B505" s="791" t="s">
        <v>59</v>
      </c>
      <c r="C505" s="794" t="s">
        <v>1150</v>
      </c>
      <c r="D505" s="149" t="s">
        <v>1151</v>
      </c>
      <c r="E505" s="217"/>
      <c r="F505" s="130"/>
      <c r="G505" s="130"/>
      <c r="H505" s="130"/>
      <c r="I505" s="130"/>
      <c r="J505" s="131">
        <v>0</v>
      </c>
      <c r="K505" s="130"/>
      <c r="L505" s="130"/>
      <c r="M505" s="130"/>
      <c r="N505" s="131"/>
      <c r="O505" s="131">
        <v>0</v>
      </c>
      <c r="P505" s="130">
        <v>0</v>
      </c>
      <c r="Q505" s="130">
        <v>0</v>
      </c>
    </row>
    <row r="506" spans="1:17" ht="14.85" hidden="1" customHeight="1" x14ac:dyDescent="0.3">
      <c r="A506" s="129" t="s">
        <v>49</v>
      </c>
      <c r="B506" s="791" t="s">
        <v>59</v>
      </c>
      <c r="C506" s="794" t="s">
        <v>1152</v>
      </c>
      <c r="D506" s="149" t="s">
        <v>1153</v>
      </c>
      <c r="E506" s="217"/>
      <c r="F506" s="130"/>
      <c r="G506" s="130"/>
      <c r="H506" s="130"/>
      <c r="I506" s="130"/>
      <c r="J506" s="131">
        <v>0</v>
      </c>
      <c r="K506" s="130"/>
      <c r="L506" s="130"/>
      <c r="M506" s="130"/>
      <c r="N506" s="131"/>
      <c r="O506" s="131">
        <v>0</v>
      </c>
      <c r="P506" s="130">
        <v>0</v>
      </c>
      <c r="Q506" s="130">
        <v>0</v>
      </c>
    </row>
    <row r="507" spans="1:17" ht="14.85" hidden="1" customHeight="1" x14ac:dyDescent="0.3">
      <c r="A507" s="129" t="s">
        <v>49</v>
      </c>
      <c r="B507" s="791" t="s">
        <v>59</v>
      </c>
      <c r="C507" s="794" t="s">
        <v>1154</v>
      </c>
      <c r="D507" s="149" t="s">
        <v>1155</v>
      </c>
      <c r="E507" s="217"/>
      <c r="F507" s="130"/>
      <c r="G507" s="130"/>
      <c r="H507" s="130"/>
      <c r="I507" s="130"/>
      <c r="J507" s="131">
        <v>0</v>
      </c>
      <c r="K507" s="130"/>
      <c r="L507" s="130"/>
      <c r="M507" s="130"/>
      <c r="N507" s="131"/>
      <c r="O507" s="131">
        <v>0</v>
      </c>
      <c r="P507" s="130">
        <v>0</v>
      </c>
      <c r="Q507" s="130">
        <v>0</v>
      </c>
    </row>
    <row r="508" spans="1:17" ht="14.85" hidden="1" customHeight="1" x14ac:dyDescent="0.3">
      <c r="A508" s="129" t="s">
        <v>49</v>
      </c>
      <c r="B508" s="791" t="s">
        <v>59</v>
      </c>
      <c r="C508" s="792" t="s">
        <v>1156</v>
      </c>
      <c r="D508" s="149" t="s">
        <v>1157</v>
      </c>
      <c r="E508" s="217"/>
      <c r="F508" s="130"/>
      <c r="G508" s="130"/>
      <c r="H508" s="130"/>
      <c r="I508" s="130"/>
      <c r="J508" s="131">
        <v>0</v>
      </c>
      <c r="K508" s="130"/>
      <c r="L508" s="130"/>
      <c r="M508" s="130"/>
      <c r="N508" s="131"/>
      <c r="O508" s="131">
        <v>0</v>
      </c>
      <c r="P508" s="130">
        <v>0</v>
      </c>
      <c r="Q508" s="130">
        <v>0</v>
      </c>
    </row>
    <row r="509" spans="1:17" ht="14.85" hidden="1" customHeight="1" x14ac:dyDescent="0.3">
      <c r="A509" s="129" t="s">
        <v>49</v>
      </c>
      <c r="B509" s="791" t="s">
        <v>59</v>
      </c>
      <c r="C509" s="794" t="s">
        <v>1158</v>
      </c>
      <c r="D509" s="149" t="s">
        <v>1159</v>
      </c>
      <c r="E509" s="217"/>
      <c r="F509" s="130"/>
      <c r="G509" s="130"/>
      <c r="H509" s="130"/>
      <c r="I509" s="130"/>
      <c r="J509" s="131">
        <v>0</v>
      </c>
      <c r="K509" s="130"/>
      <c r="L509" s="130"/>
      <c r="M509" s="130"/>
      <c r="N509" s="131"/>
      <c r="O509" s="131">
        <v>0</v>
      </c>
      <c r="P509" s="130">
        <v>0</v>
      </c>
      <c r="Q509" s="130">
        <v>0</v>
      </c>
    </row>
    <row r="510" spans="1:17" ht="14.85" hidden="1" customHeight="1" x14ac:dyDescent="0.3">
      <c r="A510" s="129" t="s">
        <v>49</v>
      </c>
      <c r="B510" s="791" t="s">
        <v>59</v>
      </c>
      <c r="C510" s="794" t="s">
        <v>1160</v>
      </c>
      <c r="D510" s="149" t="s">
        <v>1161</v>
      </c>
      <c r="E510" s="217"/>
      <c r="F510" s="130"/>
      <c r="G510" s="130"/>
      <c r="H510" s="130"/>
      <c r="I510" s="130"/>
      <c r="J510" s="131">
        <v>0</v>
      </c>
      <c r="K510" s="130"/>
      <c r="L510" s="130"/>
      <c r="M510" s="130"/>
      <c r="N510" s="131"/>
      <c r="O510" s="131">
        <v>0</v>
      </c>
      <c r="P510" s="130">
        <v>0</v>
      </c>
      <c r="Q510" s="130">
        <v>0</v>
      </c>
    </row>
    <row r="511" spans="1:17" ht="14.85" hidden="1" customHeight="1" x14ac:dyDescent="0.3">
      <c r="A511" s="92" t="s">
        <v>49</v>
      </c>
      <c r="B511" s="783" t="s">
        <v>29</v>
      </c>
      <c r="C511" s="784" t="s">
        <v>1162</v>
      </c>
      <c r="D511" s="93" t="s">
        <v>1163</v>
      </c>
      <c r="E511" s="216"/>
      <c r="F511" s="99">
        <v>0</v>
      </c>
      <c r="G511" s="99">
        <v>0</v>
      </c>
      <c r="H511" s="99">
        <v>0</v>
      </c>
      <c r="I511" s="99">
        <v>0</v>
      </c>
      <c r="J511" s="100">
        <v>0</v>
      </c>
      <c r="K511" s="99">
        <v>0</v>
      </c>
      <c r="L511" s="99">
        <v>0</v>
      </c>
      <c r="M511" s="99">
        <v>0</v>
      </c>
      <c r="N511" s="100">
        <v>0</v>
      </c>
      <c r="O511" s="100">
        <v>0</v>
      </c>
      <c r="P511" s="99">
        <v>0</v>
      </c>
      <c r="Q511" s="99">
        <v>0</v>
      </c>
    </row>
    <row r="512" spans="1:17" ht="14.85" hidden="1" customHeight="1" x14ac:dyDescent="0.3">
      <c r="A512" s="129" t="s">
        <v>49</v>
      </c>
      <c r="B512" s="791" t="s">
        <v>59</v>
      </c>
      <c r="C512" s="792" t="s">
        <v>1164</v>
      </c>
      <c r="D512" s="149" t="s">
        <v>1165</v>
      </c>
      <c r="E512" s="217"/>
      <c r="F512" s="156">
        <v>0</v>
      </c>
      <c r="G512" s="156">
        <v>0</v>
      </c>
      <c r="H512" s="156">
        <v>0</v>
      </c>
      <c r="I512" s="156">
        <v>0</v>
      </c>
      <c r="J512" s="161">
        <v>0</v>
      </c>
      <c r="K512" s="156">
        <v>0</v>
      </c>
      <c r="L512" s="156">
        <v>0</v>
      </c>
      <c r="M512" s="156">
        <v>0</v>
      </c>
      <c r="N512" s="161">
        <v>0</v>
      </c>
      <c r="O512" s="161">
        <v>0</v>
      </c>
      <c r="P512" s="156">
        <v>0</v>
      </c>
      <c r="Q512" s="156">
        <v>0</v>
      </c>
    </row>
    <row r="513" spans="1:17" ht="14.85" hidden="1" customHeight="1" x14ac:dyDescent="0.3">
      <c r="A513" s="152" t="s">
        <v>49</v>
      </c>
      <c r="B513" s="797" t="s">
        <v>90</v>
      </c>
      <c r="C513" s="798" t="s">
        <v>1166</v>
      </c>
      <c r="D513" s="153" t="s">
        <v>1167</v>
      </c>
      <c r="E513" s="222"/>
      <c r="F513" s="154">
        <v>0</v>
      </c>
      <c r="G513" s="154">
        <v>0</v>
      </c>
      <c r="H513" s="154">
        <v>0</v>
      </c>
      <c r="I513" s="154">
        <v>0</v>
      </c>
      <c r="J513" s="155">
        <v>0</v>
      </c>
      <c r="K513" s="154">
        <v>0</v>
      </c>
      <c r="L513" s="154">
        <v>0</v>
      </c>
      <c r="M513" s="154">
        <v>0</v>
      </c>
      <c r="N513" s="155">
        <v>0</v>
      </c>
      <c r="O513" s="155">
        <v>0</v>
      </c>
      <c r="P513" s="154">
        <v>0</v>
      </c>
      <c r="Q513" s="154">
        <v>0</v>
      </c>
    </row>
    <row r="514" spans="1:17" ht="14.85" hidden="1" customHeight="1" x14ac:dyDescent="0.3">
      <c r="A514" s="234" t="s">
        <v>49</v>
      </c>
      <c r="B514" s="811" t="s">
        <v>295</v>
      </c>
      <c r="C514" s="812" t="s">
        <v>1166</v>
      </c>
      <c r="D514" s="235" t="s">
        <v>1168</v>
      </c>
      <c r="E514" s="222">
        <v>175</v>
      </c>
      <c r="F514" s="224"/>
      <c r="G514" s="224"/>
      <c r="H514" s="224"/>
      <c r="I514" s="224"/>
      <c r="J514" s="224">
        <v>0</v>
      </c>
      <c r="K514" s="224"/>
      <c r="L514" s="224"/>
      <c r="M514" s="224"/>
      <c r="N514" s="224"/>
      <c r="O514" s="224">
        <v>0</v>
      </c>
      <c r="P514" s="224">
        <v>0</v>
      </c>
      <c r="Q514" s="224">
        <v>0</v>
      </c>
    </row>
    <row r="515" spans="1:17" ht="14.85" hidden="1" customHeight="1" x14ac:dyDescent="0.3">
      <c r="A515" s="129" t="s">
        <v>49</v>
      </c>
      <c r="B515" s="791" t="s">
        <v>59</v>
      </c>
      <c r="C515" s="792" t="s">
        <v>1169</v>
      </c>
      <c r="D515" s="149" t="s">
        <v>1170</v>
      </c>
      <c r="E515" s="217"/>
      <c r="F515" s="130"/>
      <c r="G515" s="130"/>
      <c r="H515" s="130"/>
      <c r="I515" s="130"/>
      <c r="J515" s="131">
        <v>0</v>
      </c>
      <c r="K515" s="130"/>
      <c r="L515" s="130"/>
      <c r="M515" s="130"/>
      <c r="N515" s="131"/>
      <c r="O515" s="131">
        <v>0</v>
      </c>
      <c r="P515" s="130">
        <v>0</v>
      </c>
      <c r="Q515" s="130">
        <v>0</v>
      </c>
    </row>
    <row r="516" spans="1:17" ht="14.85" hidden="1" customHeight="1" x14ac:dyDescent="0.3">
      <c r="A516" s="129" t="s">
        <v>49</v>
      </c>
      <c r="B516" s="791" t="s">
        <v>59</v>
      </c>
      <c r="C516" s="794" t="s">
        <v>1171</v>
      </c>
      <c r="D516" s="149" t="s">
        <v>1172</v>
      </c>
      <c r="E516" s="217"/>
      <c r="F516" s="130"/>
      <c r="G516" s="130"/>
      <c r="H516" s="130"/>
      <c r="I516" s="130"/>
      <c r="J516" s="131">
        <v>0</v>
      </c>
      <c r="K516" s="130"/>
      <c r="L516" s="130"/>
      <c r="M516" s="130"/>
      <c r="N516" s="131"/>
      <c r="O516" s="131">
        <v>0</v>
      </c>
      <c r="P516" s="130">
        <v>0</v>
      </c>
      <c r="Q516" s="130">
        <v>0</v>
      </c>
    </row>
    <row r="517" spans="1:17" ht="14.85" hidden="1" customHeight="1" x14ac:dyDescent="0.3">
      <c r="A517" s="129" t="s">
        <v>49</v>
      </c>
      <c r="B517" s="791" t="s">
        <v>59</v>
      </c>
      <c r="C517" s="794" t="s">
        <v>1173</v>
      </c>
      <c r="D517" s="149" t="s">
        <v>1174</v>
      </c>
      <c r="E517" s="217"/>
      <c r="F517" s="130"/>
      <c r="G517" s="130"/>
      <c r="H517" s="130"/>
      <c r="I517" s="130"/>
      <c r="J517" s="131">
        <v>0</v>
      </c>
      <c r="K517" s="130"/>
      <c r="L517" s="130"/>
      <c r="M517" s="130"/>
      <c r="N517" s="131"/>
      <c r="O517" s="131">
        <v>0</v>
      </c>
      <c r="P517" s="130">
        <v>0</v>
      </c>
      <c r="Q517" s="130">
        <v>0</v>
      </c>
    </row>
    <row r="518" spans="1:17" ht="14.85" hidden="1" customHeight="1" x14ac:dyDescent="0.3">
      <c r="A518" s="129" t="s">
        <v>49</v>
      </c>
      <c r="B518" s="791" t="s">
        <v>59</v>
      </c>
      <c r="C518" s="792" t="s">
        <v>1175</v>
      </c>
      <c r="D518" s="149" t="s">
        <v>1176</v>
      </c>
      <c r="E518" s="217"/>
      <c r="F518" s="130"/>
      <c r="G518" s="130"/>
      <c r="H518" s="130"/>
      <c r="I518" s="130"/>
      <c r="J518" s="131">
        <v>0</v>
      </c>
      <c r="K518" s="130"/>
      <c r="L518" s="130"/>
      <c r="M518" s="130"/>
      <c r="N518" s="131"/>
      <c r="O518" s="131">
        <v>0</v>
      </c>
      <c r="P518" s="130">
        <v>0</v>
      </c>
      <c r="Q518" s="130">
        <v>0</v>
      </c>
    </row>
    <row r="519" spans="1:17" ht="14.85" hidden="1" customHeight="1" x14ac:dyDescent="0.3">
      <c r="A519" s="88" t="s">
        <v>49</v>
      </c>
      <c r="B519" s="781" t="s">
        <v>24</v>
      </c>
      <c r="C519" s="817" t="s">
        <v>1177</v>
      </c>
      <c r="D519" s="89" t="s">
        <v>1178</v>
      </c>
      <c r="E519" s="214"/>
      <c r="F519" s="309"/>
      <c r="G519" s="309"/>
      <c r="H519" s="309"/>
      <c r="I519" s="309"/>
      <c r="J519" s="91">
        <v>0</v>
      </c>
      <c r="K519" s="309"/>
      <c r="L519" s="309"/>
      <c r="M519" s="309"/>
      <c r="N519" s="91"/>
      <c r="O519" s="91">
        <v>0</v>
      </c>
      <c r="P519" s="309">
        <v>0</v>
      </c>
      <c r="Q519" s="309">
        <v>0</v>
      </c>
    </row>
    <row r="520" spans="1:17" ht="14.85" hidden="1" customHeight="1" x14ac:dyDescent="0.3">
      <c r="A520" s="92" t="s">
        <v>49</v>
      </c>
      <c r="B520" s="783" t="s">
        <v>29</v>
      </c>
      <c r="C520" s="784" t="s">
        <v>1179</v>
      </c>
      <c r="D520" s="93" t="s">
        <v>1180</v>
      </c>
      <c r="E520" s="216"/>
      <c r="F520" s="130"/>
      <c r="G520" s="130"/>
      <c r="H520" s="130"/>
      <c r="I520" s="130"/>
      <c r="J520" s="131">
        <v>0</v>
      </c>
      <c r="K520" s="130"/>
      <c r="L520" s="130"/>
      <c r="M520" s="130"/>
      <c r="N520" s="131"/>
      <c r="O520" s="131">
        <v>0</v>
      </c>
      <c r="P520" s="130">
        <v>0</v>
      </c>
      <c r="Q520" s="130">
        <v>0</v>
      </c>
    </row>
    <row r="521" spans="1:17" ht="14.85" hidden="1" customHeight="1" x14ac:dyDescent="0.3">
      <c r="A521" s="129" t="s">
        <v>49</v>
      </c>
      <c r="B521" s="791" t="s">
        <v>59</v>
      </c>
      <c r="C521" s="794" t="s">
        <v>1181</v>
      </c>
      <c r="D521" s="149" t="s">
        <v>1182</v>
      </c>
      <c r="E521" s="217"/>
      <c r="F521" s="130"/>
      <c r="G521" s="130"/>
      <c r="H521" s="130"/>
      <c r="I521" s="130"/>
      <c r="J521" s="131">
        <v>0</v>
      </c>
      <c r="K521" s="130"/>
      <c r="L521" s="130"/>
      <c r="M521" s="130"/>
      <c r="N521" s="131"/>
      <c r="O521" s="131">
        <v>0</v>
      </c>
      <c r="P521" s="130">
        <v>0</v>
      </c>
      <c r="Q521" s="130">
        <v>0</v>
      </c>
    </row>
    <row r="522" spans="1:17" ht="14.85" hidden="1" customHeight="1" x14ac:dyDescent="0.3">
      <c r="A522" s="129" t="s">
        <v>49</v>
      </c>
      <c r="B522" s="791" t="s">
        <v>59</v>
      </c>
      <c r="C522" s="792" t="s">
        <v>1183</v>
      </c>
      <c r="D522" s="149" t="s">
        <v>1184</v>
      </c>
      <c r="E522" s="217"/>
      <c r="F522" s="130"/>
      <c r="G522" s="130"/>
      <c r="H522" s="130"/>
      <c r="I522" s="130"/>
      <c r="J522" s="131">
        <v>0</v>
      </c>
      <c r="K522" s="130"/>
      <c r="L522" s="130"/>
      <c r="M522" s="130"/>
      <c r="N522" s="131"/>
      <c r="O522" s="131">
        <v>0</v>
      </c>
      <c r="P522" s="130">
        <v>0</v>
      </c>
      <c r="Q522" s="130">
        <v>0</v>
      </c>
    </row>
    <row r="523" spans="1:17" ht="14.85" hidden="1" customHeight="1" x14ac:dyDescent="0.3">
      <c r="A523" s="129" t="s">
        <v>49</v>
      </c>
      <c r="B523" s="791" t="s">
        <v>59</v>
      </c>
      <c r="C523" s="794" t="s">
        <v>1185</v>
      </c>
      <c r="D523" s="149" t="s">
        <v>1186</v>
      </c>
      <c r="E523" s="217"/>
      <c r="F523" s="130"/>
      <c r="G523" s="130"/>
      <c r="H523" s="130"/>
      <c r="I523" s="130"/>
      <c r="J523" s="131">
        <v>0</v>
      </c>
      <c r="K523" s="130"/>
      <c r="L523" s="130"/>
      <c r="M523" s="130"/>
      <c r="N523" s="131"/>
      <c r="O523" s="131">
        <v>0</v>
      </c>
      <c r="P523" s="130">
        <v>0</v>
      </c>
      <c r="Q523" s="130">
        <v>0</v>
      </c>
    </row>
    <row r="524" spans="1:17" ht="14.85" hidden="1" customHeight="1" x14ac:dyDescent="0.3">
      <c r="A524" s="129" t="s">
        <v>49</v>
      </c>
      <c r="B524" s="791" t="s">
        <v>59</v>
      </c>
      <c r="C524" s="794" t="s">
        <v>1187</v>
      </c>
      <c r="D524" s="149" t="s">
        <v>1188</v>
      </c>
      <c r="E524" s="217"/>
      <c r="F524" s="130"/>
      <c r="G524" s="130"/>
      <c r="H524" s="130"/>
      <c r="I524" s="130"/>
      <c r="J524" s="131">
        <v>0</v>
      </c>
      <c r="K524" s="130"/>
      <c r="L524" s="130"/>
      <c r="M524" s="130"/>
      <c r="N524" s="131"/>
      <c r="O524" s="131">
        <v>0</v>
      </c>
      <c r="P524" s="130">
        <v>0</v>
      </c>
      <c r="Q524" s="130">
        <v>0</v>
      </c>
    </row>
    <row r="525" spans="1:17" ht="14.85" hidden="1" customHeight="1" x14ac:dyDescent="0.3">
      <c r="A525" s="92" t="s">
        <v>49</v>
      </c>
      <c r="B525" s="783" t="s">
        <v>29</v>
      </c>
      <c r="C525" s="784" t="s">
        <v>1189</v>
      </c>
      <c r="D525" s="93" t="s">
        <v>1190</v>
      </c>
      <c r="E525" s="216"/>
      <c r="F525" s="130"/>
      <c r="G525" s="130"/>
      <c r="H525" s="130"/>
      <c r="I525" s="130"/>
      <c r="J525" s="131">
        <v>0</v>
      </c>
      <c r="K525" s="130"/>
      <c r="L525" s="130"/>
      <c r="M525" s="130"/>
      <c r="N525" s="131"/>
      <c r="O525" s="131">
        <v>0</v>
      </c>
      <c r="P525" s="130">
        <v>0</v>
      </c>
      <c r="Q525" s="130">
        <v>0</v>
      </c>
    </row>
    <row r="526" spans="1:17" ht="14.85" hidden="1" customHeight="1" x14ac:dyDescent="0.3">
      <c r="A526" s="129" t="s">
        <v>49</v>
      </c>
      <c r="B526" s="791" t="s">
        <v>59</v>
      </c>
      <c r="C526" s="792" t="s">
        <v>1191</v>
      </c>
      <c r="D526" s="149" t="s">
        <v>1192</v>
      </c>
      <c r="E526" s="217"/>
      <c r="F526" s="130"/>
      <c r="G526" s="130"/>
      <c r="H526" s="130"/>
      <c r="I526" s="130"/>
      <c r="J526" s="131">
        <v>0</v>
      </c>
      <c r="K526" s="130"/>
      <c r="L526" s="130"/>
      <c r="M526" s="130"/>
      <c r="N526" s="131"/>
      <c r="O526" s="131">
        <v>0</v>
      </c>
      <c r="P526" s="130">
        <v>0</v>
      </c>
      <c r="Q526" s="130">
        <v>0</v>
      </c>
    </row>
    <row r="527" spans="1:17" ht="14.85" hidden="1" customHeight="1" x14ac:dyDescent="0.3">
      <c r="A527" s="129" t="s">
        <v>49</v>
      </c>
      <c r="B527" s="791" t="s">
        <v>59</v>
      </c>
      <c r="C527" s="794" t="s">
        <v>1193</v>
      </c>
      <c r="D527" s="149" t="s">
        <v>1194</v>
      </c>
      <c r="E527" s="217"/>
      <c r="F527" s="130"/>
      <c r="G527" s="130"/>
      <c r="H527" s="130"/>
      <c r="I527" s="130"/>
      <c r="J527" s="131">
        <v>0</v>
      </c>
      <c r="K527" s="130"/>
      <c r="L527" s="130"/>
      <c r="M527" s="130"/>
      <c r="N527" s="131"/>
      <c r="O527" s="131">
        <v>0</v>
      </c>
      <c r="P527" s="130">
        <v>0</v>
      </c>
      <c r="Q527" s="130">
        <v>0</v>
      </c>
    </row>
    <row r="528" spans="1:17" ht="14.85" hidden="1" customHeight="1" x14ac:dyDescent="0.3">
      <c r="A528" s="129" t="s">
        <v>49</v>
      </c>
      <c r="B528" s="791" t="s">
        <v>59</v>
      </c>
      <c r="C528" s="794" t="s">
        <v>1195</v>
      </c>
      <c r="D528" s="149" t="s">
        <v>1196</v>
      </c>
      <c r="E528" s="217"/>
      <c r="F528" s="130"/>
      <c r="G528" s="130"/>
      <c r="H528" s="130"/>
      <c r="I528" s="130"/>
      <c r="J528" s="131">
        <v>0</v>
      </c>
      <c r="K528" s="130"/>
      <c r="L528" s="130"/>
      <c r="M528" s="130"/>
      <c r="N528" s="131"/>
      <c r="O528" s="131">
        <v>0</v>
      </c>
      <c r="P528" s="130">
        <v>0</v>
      </c>
      <c r="Q528" s="130">
        <v>0</v>
      </c>
    </row>
    <row r="529" spans="1:17" ht="14.85" hidden="1" customHeight="1" x14ac:dyDescent="0.3">
      <c r="A529" s="129" t="s">
        <v>49</v>
      </c>
      <c r="B529" s="791" t="s">
        <v>59</v>
      </c>
      <c r="C529" s="794" t="s">
        <v>1197</v>
      </c>
      <c r="D529" s="149" t="s">
        <v>1198</v>
      </c>
      <c r="E529" s="217"/>
      <c r="F529" s="130"/>
      <c r="G529" s="130"/>
      <c r="H529" s="130"/>
      <c r="I529" s="130"/>
      <c r="J529" s="131">
        <v>0</v>
      </c>
      <c r="K529" s="130"/>
      <c r="L529" s="130"/>
      <c r="M529" s="130"/>
      <c r="N529" s="131"/>
      <c r="O529" s="131">
        <v>0</v>
      </c>
      <c r="P529" s="130">
        <v>0</v>
      </c>
      <c r="Q529" s="130">
        <v>0</v>
      </c>
    </row>
    <row r="530" spans="1:17" ht="14.85" hidden="1" customHeight="1" x14ac:dyDescent="0.3">
      <c r="A530" s="129" t="s">
        <v>49</v>
      </c>
      <c r="B530" s="791" t="s">
        <v>59</v>
      </c>
      <c r="C530" s="794" t="s">
        <v>1199</v>
      </c>
      <c r="D530" s="149" t="s">
        <v>1200</v>
      </c>
      <c r="E530" s="217"/>
      <c r="F530" s="130"/>
      <c r="G530" s="130"/>
      <c r="H530" s="130"/>
      <c r="I530" s="130"/>
      <c r="J530" s="131">
        <v>0</v>
      </c>
      <c r="K530" s="130"/>
      <c r="L530" s="130"/>
      <c r="M530" s="130"/>
      <c r="N530" s="131"/>
      <c r="O530" s="131">
        <v>0</v>
      </c>
      <c r="P530" s="130">
        <v>0</v>
      </c>
      <c r="Q530" s="130">
        <v>0</v>
      </c>
    </row>
    <row r="531" spans="1:17" ht="14.85" hidden="1" customHeight="1" x14ac:dyDescent="0.3">
      <c r="A531" s="129" t="s">
        <v>49</v>
      </c>
      <c r="B531" s="791" t="s">
        <v>59</v>
      </c>
      <c r="C531" s="794" t="s">
        <v>1201</v>
      </c>
      <c r="D531" s="149" t="s">
        <v>1202</v>
      </c>
      <c r="E531" s="217"/>
      <c r="F531" s="130"/>
      <c r="G531" s="130"/>
      <c r="H531" s="130"/>
      <c r="I531" s="130"/>
      <c r="J531" s="131">
        <v>0</v>
      </c>
      <c r="K531" s="130"/>
      <c r="L531" s="130"/>
      <c r="M531" s="130"/>
      <c r="N531" s="131"/>
      <c r="O531" s="131">
        <v>0</v>
      </c>
      <c r="P531" s="130">
        <v>0</v>
      </c>
      <c r="Q531" s="130">
        <v>0</v>
      </c>
    </row>
    <row r="532" spans="1:17" ht="14.85" hidden="1" customHeight="1" x14ac:dyDescent="0.3">
      <c r="A532" s="129" t="s">
        <v>49</v>
      </c>
      <c r="B532" s="791" t="s">
        <v>59</v>
      </c>
      <c r="C532" s="792" t="s">
        <v>1203</v>
      </c>
      <c r="D532" s="149" t="s">
        <v>1204</v>
      </c>
      <c r="E532" s="217"/>
      <c r="F532" s="130"/>
      <c r="G532" s="130"/>
      <c r="H532" s="130"/>
      <c r="I532" s="130"/>
      <c r="J532" s="131">
        <v>0</v>
      </c>
      <c r="K532" s="130"/>
      <c r="L532" s="130"/>
      <c r="M532" s="130"/>
      <c r="N532" s="131"/>
      <c r="O532" s="131">
        <v>0</v>
      </c>
      <c r="P532" s="130">
        <v>0</v>
      </c>
      <c r="Q532" s="130">
        <v>0</v>
      </c>
    </row>
    <row r="533" spans="1:17" ht="14.85" hidden="1" customHeight="1" x14ac:dyDescent="0.3">
      <c r="A533" s="129" t="s">
        <v>49</v>
      </c>
      <c r="B533" s="791" t="s">
        <v>59</v>
      </c>
      <c r="C533" s="792" t="s">
        <v>1205</v>
      </c>
      <c r="D533" s="149" t="s">
        <v>1206</v>
      </c>
      <c r="E533" s="217"/>
      <c r="F533" s="130"/>
      <c r="G533" s="130"/>
      <c r="H533" s="130"/>
      <c r="I533" s="130"/>
      <c r="J533" s="131">
        <v>0</v>
      </c>
      <c r="K533" s="130"/>
      <c r="L533" s="130"/>
      <c r="M533" s="130"/>
      <c r="N533" s="131"/>
      <c r="O533" s="131">
        <v>0</v>
      </c>
      <c r="P533" s="130">
        <v>0</v>
      </c>
      <c r="Q533" s="130">
        <v>0</v>
      </c>
    </row>
    <row r="534" spans="1:17" ht="14.85" hidden="1" customHeight="1" x14ac:dyDescent="0.3">
      <c r="A534" s="129" t="s">
        <v>49</v>
      </c>
      <c r="B534" s="791" t="s">
        <v>59</v>
      </c>
      <c r="C534" s="792" t="s">
        <v>1207</v>
      </c>
      <c r="D534" s="149" t="s">
        <v>1208</v>
      </c>
      <c r="E534" s="217"/>
      <c r="F534" s="130"/>
      <c r="G534" s="130"/>
      <c r="H534" s="130"/>
      <c r="I534" s="130"/>
      <c r="J534" s="131">
        <v>0</v>
      </c>
      <c r="K534" s="130"/>
      <c r="L534" s="130"/>
      <c r="M534" s="130"/>
      <c r="N534" s="131"/>
      <c r="O534" s="131">
        <v>0</v>
      </c>
      <c r="P534" s="130">
        <v>0</v>
      </c>
      <c r="Q534" s="130">
        <v>0</v>
      </c>
    </row>
    <row r="535" spans="1:17" ht="14.85" hidden="1" customHeight="1" x14ac:dyDescent="0.3">
      <c r="A535" s="129" t="s">
        <v>49</v>
      </c>
      <c r="B535" s="791" t="s">
        <v>59</v>
      </c>
      <c r="C535" s="792" t="s">
        <v>1209</v>
      </c>
      <c r="D535" s="149" t="s">
        <v>1210</v>
      </c>
      <c r="E535" s="217"/>
      <c r="F535" s="130"/>
      <c r="G535" s="130"/>
      <c r="H535" s="130"/>
      <c r="I535" s="130"/>
      <c r="J535" s="131">
        <v>0</v>
      </c>
      <c r="K535" s="130"/>
      <c r="L535" s="130"/>
      <c r="M535" s="130"/>
      <c r="N535" s="131"/>
      <c r="O535" s="131">
        <v>0</v>
      </c>
      <c r="P535" s="130">
        <v>0</v>
      </c>
      <c r="Q535" s="130">
        <v>0</v>
      </c>
    </row>
    <row r="536" spans="1:17" ht="14.85" hidden="1" customHeight="1" x14ac:dyDescent="0.3">
      <c r="A536" s="92" t="s">
        <v>49</v>
      </c>
      <c r="B536" s="783" t="s">
        <v>29</v>
      </c>
      <c r="C536" s="784" t="s">
        <v>1211</v>
      </c>
      <c r="D536" s="93" t="s">
        <v>1212</v>
      </c>
      <c r="E536" s="216"/>
      <c r="F536" s="130"/>
      <c r="G536" s="130"/>
      <c r="H536" s="130"/>
      <c r="I536" s="130"/>
      <c r="J536" s="131">
        <v>0</v>
      </c>
      <c r="K536" s="130"/>
      <c r="L536" s="130"/>
      <c r="M536" s="130"/>
      <c r="N536" s="131"/>
      <c r="O536" s="131">
        <v>0</v>
      </c>
      <c r="P536" s="130">
        <v>0</v>
      </c>
      <c r="Q536" s="130">
        <v>0</v>
      </c>
    </row>
    <row r="537" spans="1:17" ht="14.85" hidden="1" customHeight="1" x14ac:dyDescent="0.3">
      <c r="A537" s="129" t="s">
        <v>49</v>
      </c>
      <c r="B537" s="791" t="s">
        <v>59</v>
      </c>
      <c r="C537" s="792" t="s">
        <v>1213</v>
      </c>
      <c r="D537" s="149" t="s">
        <v>1214</v>
      </c>
      <c r="E537" s="217"/>
      <c r="F537" s="130"/>
      <c r="G537" s="130"/>
      <c r="H537" s="130"/>
      <c r="I537" s="130"/>
      <c r="J537" s="131">
        <v>0</v>
      </c>
      <c r="K537" s="130"/>
      <c r="L537" s="130"/>
      <c r="M537" s="130"/>
      <c r="N537" s="131"/>
      <c r="O537" s="131">
        <v>0</v>
      </c>
      <c r="P537" s="130">
        <v>0</v>
      </c>
      <c r="Q537" s="130">
        <v>0</v>
      </c>
    </row>
    <row r="538" spans="1:17" ht="14.85" hidden="1" customHeight="1" x14ac:dyDescent="0.3">
      <c r="A538" s="129" t="s">
        <v>49</v>
      </c>
      <c r="B538" s="791" t="s">
        <v>59</v>
      </c>
      <c r="C538" s="794" t="s">
        <v>1215</v>
      </c>
      <c r="D538" s="149" t="s">
        <v>1216</v>
      </c>
      <c r="E538" s="217"/>
      <c r="F538" s="130"/>
      <c r="G538" s="130"/>
      <c r="H538" s="130"/>
      <c r="I538" s="130"/>
      <c r="J538" s="131">
        <v>0</v>
      </c>
      <c r="K538" s="130"/>
      <c r="L538" s="130"/>
      <c r="M538" s="130"/>
      <c r="N538" s="131"/>
      <c r="O538" s="131">
        <v>0</v>
      </c>
      <c r="P538" s="130">
        <v>0</v>
      </c>
      <c r="Q538" s="130">
        <v>0</v>
      </c>
    </row>
    <row r="539" spans="1:17" ht="14.85" hidden="1" customHeight="1" x14ac:dyDescent="0.3">
      <c r="A539" s="129" t="s">
        <v>49</v>
      </c>
      <c r="B539" s="791" t="s">
        <v>59</v>
      </c>
      <c r="C539" s="794" t="s">
        <v>1217</v>
      </c>
      <c r="D539" s="149" t="s">
        <v>1218</v>
      </c>
      <c r="E539" s="217"/>
      <c r="F539" s="130"/>
      <c r="G539" s="130"/>
      <c r="H539" s="130"/>
      <c r="I539" s="130"/>
      <c r="J539" s="131">
        <v>0</v>
      </c>
      <c r="K539" s="130"/>
      <c r="L539" s="130"/>
      <c r="M539" s="130"/>
      <c r="N539" s="131"/>
      <c r="O539" s="131">
        <v>0</v>
      </c>
      <c r="P539" s="130">
        <v>0</v>
      </c>
      <c r="Q539" s="130">
        <v>0</v>
      </c>
    </row>
    <row r="540" spans="1:17" ht="14.85" hidden="1" customHeight="1" x14ac:dyDescent="0.3">
      <c r="A540" s="129" t="s">
        <v>49</v>
      </c>
      <c r="B540" s="791" t="s">
        <v>59</v>
      </c>
      <c r="C540" s="794" t="s">
        <v>1219</v>
      </c>
      <c r="D540" s="149" t="s">
        <v>1220</v>
      </c>
      <c r="E540" s="217"/>
      <c r="F540" s="130"/>
      <c r="G540" s="130"/>
      <c r="H540" s="130"/>
      <c r="I540" s="130"/>
      <c r="J540" s="131">
        <v>0</v>
      </c>
      <c r="K540" s="130"/>
      <c r="L540" s="130"/>
      <c r="M540" s="130"/>
      <c r="N540" s="131"/>
      <c r="O540" s="131">
        <v>0</v>
      </c>
      <c r="P540" s="130">
        <v>0</v>
      </c>
      <c r="Q540" s="130">
        <v>0</v>
      </c>
    </row>
    <row r="541" spans="1:17" ht="14.85" hidden="1" customHeight="1" x14ac:dyDescent="0.3">
      <c r="A541" s="129" t="s">
        <v>49</v>
      </c>
      <c r="B541" s="791" t="s">
        <v>59</v>
      </c>
      <c r="C541" s="794" t="s">
        <v>1221</v>
      </c>
      <c r="D541" s="149" t="s">
        <v>1222</v>
      </c>
      <c r="E541" s="217"/>
      <c r="F541" s="130"/>
      <c r="G541" s="130"/>
      <c r="H541" s="130"/>
      <c r="I541" s="130"/>
      <c r="J541" s="131">
        <v>0</v>
      </c>
      <c r="K541" s="130"/>
      <c r="L541" s="130"/>
      <c r="M541" s="130"/>
      <c r="N541" s="131"/>
      <c r="O541" s="131">
        <v>0</v>
      </c>
      <c r="P541" s="130">
        <v>0</v>
      </c>
      <c r="Q541" s="130">
        <v>0</v>
      </c>
    </row>
    <row r="542" spans="1:17" ht="14.85" hidden="1" customHeight="1" x14ac:dyDescent="0.3">
      <c r="A542" s="129" t="s">
        <v>49</v>
      </c>
      <c r="B542" s="791" t="s">
        <v>59</v>
      </c>
      <c r="C542" s="794" t="s">
        <v>1223</v>
      </c>
      <c r="D542" s="149" t="s">
        <v>1224</v>
      </c>
      <c r="E542" s="217"/>
      <c r="F542" s="130"/>
      <c r="G542" s="130"/>
      <c r="H542" s="130"/>
      <c r="I542" s="130"/>
      <c r="J542" s="131">
        <v>0</v>
      </c>
      <c r="K542" s="130"/>
      <c r="L542" s="130"/>
      <c r="M542" s="130"/>
      <c r="N542" s="131"/>
      <c r="O542" s="131">
        <v>0</v>
      </c>
      <c r="P542" s="130">
        <v>0</v>
      </c>
      <c r="Q542" s="130">
        <v>0</v>
      </c>
    </row>
    <row r="543" spans="1:17" ht="14.85" hidden="1" customHeight="1" x14ac:dyDescent="0.3">
      <c r="A543" s="129" t="s">
        <v>49</v>
      </c>
      <c r="B543" s="791" t="s">
        <v>59</v>
      </c>
      <c r="C543" s="794" t="s">
        <v>1225</v>
      </c>
      <c r="D543" s="149" t="s">
        <v>1226</v>
      </c>
      <c r="E543" s="217"/>
      <c r="F543" s="130"/>
      <c r="G543" s="130"/>
      <c r="H543" s="130"/>
      <c r="I543" s="130"/>
      <c r="J543" s="131">
        <v>0</v>
      </c>
      <c r="K543" s="130"/>
      <c r="L543" s="130"/>
      <c r="M543" s="130"/>
      <c r="N543" s="131"/>
      <c r="O543" s="131">
        <v>0</v>
      </c>
      <c r="P543" s="130">
        <v>0</v>
      </c>
      <c r="Q543" s="130">
        <v>0</v>
      </c>
    </row>
    <row r="544" spans="1:17" ht="14.85" hidden="1" customHeight="1" x14ac:dyDescent="0.3">
      <c r="A544" s="129" t="s">
        <v>49</v>
      </c>
      <c r="B544" s="791" t="s">
        <v>59</v>
      </c>
      <c r="C544" s="794" t="s">
        <v>1227</v>
      </c>
      <c r="D544" s="149" t="s">
        <v>1228</v>
      </c>
      <c r="E544" s="217"/>
      <c r="F544" s="130"/>
      <c r="G544" s="130"/>
      <c r="H544" s="130"/>
      <c r="I544" s="130"/>
      <c r="J544" s="131">
        <v>0</v>
      </c>
      <c r="K544" s="130"/>
      <c r="L544" s="130"/>
      <c r="M544" s="130"/>
      <c r="N544" s="131"/>
      <c r="O544" s="131">
        <v>0</v>
      </c>
      <c r="P544" s="130">
        <v>0</v>
      </c>
      <c r="Q544" s="130">
        <v>0</v>
      </c>
    </row>
    <row r="545" spans="1:17" ht="14.85" hidden="1" customHeight="1" x14ac:dyDescent="0.3">
      <c r="A545" s="129" t="s">
        <v>49</v>
      </c>
      <c r="B545" s="791" t="s">
        <v>59</v>
      </c>
      <c r="C545" s="794" t="s">
        <v>1229</v>
      </c>
      <c r="D545" s="149" t="s">
        <v>1230</v>
      </c>
      <c r="E545" s="217"/>
      <c r="F545" s="130"/>
      <c r="G545" s="130"/>
      <c r="H545" s="130"/>
      <c r="I545" s="130"/>
      <c r="J545" s="131">
        <v>0</v>
      </c>
      <c r="K545" s="130"/>
      <c r="L545" s="130"/>
      <c r="M545" s="130"/>
      <c r="N545" s="131"/>
      <c r="O545" s="131">
        <v>0</v>
      </c>
      <c r="P545" s="130">
        <v>0</v>
      </c>
      <c r="Q545" s="130">
        <v>0</v>
      </c>
    </row>
    <row r="546" spans="1:17" ht="14.85" hidden="1" customHeight="1" x14ac:dyDescent="0.3">
      <c r="A546" s="129" t="s">
        <v>49</v>
      </c>
      <c r="B546" s="791" t="s">
        <v>59</v>
      </c>
      <c r="C546" s="794" t="s">
        <v>1231</v>
      </c>
      <c r="D546" s="149" t="s">
        <v>1232</v>
      </c>
      <c r="E546" s="217"/>
      <c r="F546" s="130"/>
      <c r="G546" s="130"/>
      <c r="H546" s="130"/>
      <c r="I546" s="130"/>
      <c r="J546" s="131">
        <v>0</v>
      </c>
      <c r="K546" s="130"/>
      <c r="L546" s="130"/>
      <c r="M546" s="130"/>
      <c r="N546" s="131"/>
      <c r="O546" s="131">
        <v>0</v>
      </c>
      <c r="P546" s="130">
        <v>0</v>
      </c>
      <c r="Q546" s="130">
        <v>0</v>
      </c>
    </row>
    <row r="547" spans="1:17" ht="14.85" hidden="1" customHeight="1" x14ac:dyDescent="0.3">
      <c r="A547" s="129" t="s">
        <v>49</v>
      </c>
      <c r="B547" s="791" t="s">
        <v>59</v>
      </c>
      <c r="C547" s="794" t="s">
        <v>1233</v>
      </c>
      <c r="D547" s="149" t="s">
        <v>1234</v>
      </c>
      <c r="E547" s="217"/>
      <c r="F547" s="130"/>
      <c r="G547" s="130"/>
      <c r="H547" s="130"/>
      <c r="I547" s="130"/>
      <c r="J547" s="131">
        <v>0</v>
      </c>
      <c r="K547" s="130"/>
      <c r="L547" s="130"/>
      <c r="M547" s="130"/>
      <c r="N547" s="131"/>
      <c r="O547" s="131">
        <v>0</v>
      </c>
      <c r="P547" s="130">
        <v>0</v>
      </c>
      <c r="Q547" s="130">
        <v>0</v>
      </c>
    </row>
    <row r="548" spans="1:17" ht="14.85" hidden="1" customHeight="1" x14ac:dyDescent="0.3">
      <c r="A548" s="129" t="s">
        <v>49</v>
      </c>
      <c r="B548" s="791" t="s">
        <v>59</v>
      </c>
      <c r="C548" s="794" t="s">
        <v>1235</v>
      </c>
      <c r="D548" s="149" t="s">
        <v>1236</v>
      </c>
      <c r="E548" s="217"/>
      <c r="F548" s="130"/>
      <c r="G548" s="130"/>
      <c r="H548" s="130"/>
      <c r="I548" s="130"/>
      <c r="J548" s="131">
        <v>0</v>
      </c>
      <c r="K548" s="130"/>
      <c r="L548" s="130"/>
      <c r="M548" s="130"/>
      <c r="N548" s="131"/>
      <c r="O548" s="131">
        <v>0</v>
      </c>
      <c r="P548" s="130">
        <v>0</v>
      </c>
      <c r="Q548" s="130">
        <v>0</v>
      </c>
    </row>
    <row r="549" spans="1:17" ht="14.85" hidden="1" customHeight="1" x14ac:dyDescent="0.3">
      <c r="A549" s="129" t="s">
        <v>49</v>
      </c>
      <c r="B549" s="791" t="s">
        <v>59</v>
      </c>
      <c r="C549" s="794" t="s">
        <v>1237</v>
      </c>
      <c r="D549" s="149" t="s">
        <v>1238</v>
      </c>
      <c r="E549" s="217"/>
      <c r="F549" s="130"/>
      <c r="G549" s="130"/>
      <c r="H549" s="130"/>
      <c r="I549" s="130"/>
      <c r="J549" s="131">
        <v>0</v>
      </c>
      <c r="K549" s="130"/>
      <c r="L549" s="130"/>
      <c r="M549" s="130"/>
      <c r="N549" s="131"/>
      <c r="O549" s="131">
        <v>0</v>
      </c>
      <c r="P549" s="130">
        <v>0</v>
      </c>
      <c r="Q549" s="130">
        <v>0</v>
      </c>
    </row>
    <row r="550" spans="1:17" ht="14.85" hidden="1" customHeight="1" x14ac:dyDescent="0.3">
      <c r="A550" s="129" t="s">
        <v>49</v>
      </c>
      <c r="B550" s="791" t="s">
        <v>59</v>
      </c>
      <c r="C550" s="794" t="s">
        <v>1239</v>
      </c>
      <c r="D550" s="149" t="s">
        <v>1240</v>
      </c>
      <c r="E550" s="217"/>
      <c r="F550" s="130"/>
      <c r="G550" s="130"/>
      <c r="H550" s="130"/>
      <c r="I550" s="130"/>
      <c r="J550" s="131">
        <v>0</v>
      </c>
      <c r="K550" s="130"/>
      <c r="L550" s="130"/>
      <c r="M550" s="130"/>
      <c r="N550" s="131"/>
      <c r="O550" s="131">
        <v>0</v>
      </c>
      <c r="P550" s="130">
        <v>0</v>
      </c>
      <c r="Q550" s="130">
        <v>0</v>
      </c>
    </row>
    <row r="551" spans="1:17" ht="14.85" hidden="1" customHeight="1" x14ac:dyDescent="0.3">
      <c r="A551" s="129" t="s">
        <v>49</v>
      </c>
      <c r="B551" s="791" t="s">
        <v>59</v>
      </c>
      <c r="C551" s="794" t="s">
        <v>1241</v>
      </c>
      <c r="D551" s="149" t="s">
        <v>1242</v>
      </c>
      <c r="E551" s="217"/>
      <c r="F551" s="130"/>
      <c r="G551" s="130"/>
      <c r="H551" s="130"/>
      <c r="I551" s="130"/>
      <c r="J551" s="131">
        <v>0</v>
      </c>
      <c r="K551" s="130"/>
      <c r="L551" s="130"/>
      <c r="M551" s="130"/>
      <c r="N551" s="131"/>
      <c r="O551" s="131">
        <v>0</v>
      </c>
      <c r="P551" s="130">
        <v>0</v>
      </c>
      <c r="Q551" s="130">
        <v>0</v>
      </c>
    </row>
    <row r="552" spans="1:17" ht="14.85" hidden="1" customHeight="1" x14ac:dyDescent="0.3">
      <c r="A552" s="92" t="s">
        <v>49</v>
      </c>
      <c r="B552" s="783" t="s">
        <v>29</v>
      </c>
      <c r="C552" s="784" t="s">
        <v>1243</v>
      </c>
      <c r="D552" s="93" t="s">
        <v>1244</v>
      </c>
      <c r="E552" s="216"/>
      <c r="F552" s="130"/>
      <c r="G552" s="130"/>
      <c r="H552" s="130"/>
      <c r="I552" s="130"/>
      <c r="J552" s="131">
        <v>0</v>
      </c>
      <c r="K552" s="130"/>
      <c r="L552" s="130"/>
      <c r="M552" s="130"/>
      <c r="N552" s="131"/>
      <c r="O552" s="131">
        <v>0</v>
      </c>
      <c r="P552" s="130">
        <v>0</v>
      </c>
      <c r="Q552" s="130">
        <v>0</v>
      </c>
    </row>
    <row r="553" spans="1:17" ht="14.85" hidden="1" customHeight="1" x14ac:dyDescent="0.3">
      <c r="A553" s="129" t="s">
        <v>49</v>
      </c>
      <c r="B553" s="791" t="s">
        <v>59</v>
      </c>
      <c r="C553" s="794" t="s">
        <v>1245</v>
      </c>
      <c r="D553" s="149" t="s">
        <v>1246</v>
      </c>
      <c r="E553" s="217"/>
      <c r="F553" s="130"/>
      <c r="G553" s="130"/>
      <c r="H553" s="130"/>
      <c r="I553" s="130"/>
      <c r="J553" s="131">
        <v>0</v>
      </c>
      <c r="K553" s="130"/>
      <c r="L553" s="130"/>
      <c r="M553" s="130"/>
      <c r="N553" s="131"/>
      <c r="O553" s="131">
        <v>0</v>
      </c>
      <c r="P553" s="130">
        <v>0</v>
      </c>
      <c r="Q553" s="130">
        <v>0</v>
      </c>
    </row>
    <row r="554" spans="1:17" ht="14.85" hidden="1" customHeight="1" x14ac:dyDescent="0.3">
      <c r="A554" s="129" t="s">
        <v>49</v>
      </c>
      <c r="B554" s="791" t="s">
        <v>59</v>
      </c>
      <c r="C554" s="794" t="s">
        <v>1247</v>
      </c>
      <c r="D554" s="149" t="s">
        <v>1248</v>
      </c>
      <c r="E554" s="217"/>
      <c r="F554" s="130"/>
      <c r="G554" s="130"/>
      <c r="H554" s="130"/>
      <c r="I554" s="130"/>
      <c r="J554" s="131">
        <v>0</v>
      </c>
      <c r="K554" s="130"/>
      <c r="L554" s="130"/>
      <c r="M554" s="130"/>
      <c r="N554" s="131"/>
      <c r="O554" s="131">
        <v>0</v>
      </c>
      <c r="P554" s="130">
        <v>0</v>
      </c>
      <c r="Q554" s="130">
        <v>0</v>
      </c>
    </row>
    <row r="555" spans="1:17" ht="14.85" hidden="1" customHeight="1" x14ac:dyDescent="0.3">
      <c r="A555" s="129" t="s">
        <v>49</v>
      </c>
      <c r="B555" s="791" t="s">
        <v>59</v>
      </c>
      <c r="C555" s="794" t="s">
        <v>1249</v>
      </c>
      <c r="D555" s="149" t="s">
        <v>1250</v>
      </c>
      <c r="E555" s="217"/>
      <c r="F555" s="130"/>
      <c r="G555" s="130"/>
      <c r="H555" s="130"/>
      <c r="I555" s="130"/>
      <c r="J555" s="131">
        <v>0</v>
      </c>
      <c r="K555" s="130"/>
      <c r="L555" s="130"/>
      <c r="M555" s="130"/>
      <c r="N555" s="131"/>
      <c r="O555" s="131">
        <v>0</v>
      </c>
      <c r="P555" s="130">
        <v>0</v>
      </c>
      <c r="Q555" s="130">
        <v>0</v>
      </c>
    </row>
    <row r="556" spans="1:17" ht="14.85" hidden="1" customHeight="1" x14ac:dyDescent="0.3">
      <c r="A556" s="129" t="s">
        <v>49</v>
      </c>
      <c r="B556" s="791" t="s">
        <v>59</v>
      </c>
      <c r="C556" s="794" t="s">
        <v>1251</v>
      </c>
      <c r="D556" s="149" t="s">
        <v>1252</v>
      </c>
      <c r="E556" s="217"/>
      <c r="F556" s="130"/>
      <c r="G556" s="130"/>
      <c r="H556" s="130"/>
      <c r="I556" s="130"/>
      <c r="J556" s="131">
        <v>0</v>
      </c>
      <c r="K556" s="130"/>
      <c r="L556" s="130"/>
      <c r="M556" s="130"/>
      <c r="N556" s="131"/>
      <c r="O556" s="131">
        <v>0</v>
      </c>
      <c r="P556" s="130">
        <v>0</v>
      </c>
      <c r="Q556" s="130">
        <v>0</v>
      </c>
    </row>
    <row r="557" spans="1:17" ht="14.85" hidden="1" customHeight="1" x14ac:dyDescent="0.3">
      <c r="A557" s="129" t="s">
        <v>49</v>
      </c>
      <c r="B557" s="791" t="s">
        <v>59</v>
      </c>
      <c r="C557" s="794" t="s">
        <v>1253</v>
      </c>
      <c r="D557" s="149" t="s">
        <v>1254</v>
      </c>
      <c r="E557" s="217"/>
      <c r="F557" s="130"/>
      <c r="G557" s="130"/>
      <c r="H557" s="130"/>
      <c r="I557" s="130"/>
      <c r="J557" s="131">
        <v>0</v>
      </c>
      <c r="K557" s="130"/>
      <c r="L557" s="130"/>
      <c r="M557" s="130"/>
      <c r="N557" s="131"/>
      <c r="O557" s="131">
        <v>0</v>
      </c>
      <c r="P557" s="130">
        <v>0</v>
      </c>
      <c r="Q557" s="130">
        <v>0</v>
      </c>
    </row>
    <row r="558" spans="1:17" ht="14.85" hidden="1" customHeight="1" x14ac:dyDescent="0.3">
      <c r="A558" s="129" t="s">
        <v>49</v>
      </c>
      <c r="B558" s="791" t="s">
        <v>59</v>
      </c>
      <c r="C558" s="794" t="s">
        <v>1255</v>
      </c>
      <c r="D558" s="149" t="s">
        <v>1256</v>
      </c>
      <c r="E558" s="217"/>
      <c r="F558" s="130"/>
      <c r="G558" s="130"/>
      <c r="H558" s="130"/>
      <c r="I558" s="130"/>
      <c r="J558" s="131">
        <v>0</v>
      </c>
      <c r="K558" s="130"/>
      <c r="L558" s="130"/>
      <c r="M558" s="130"/>
      <c r="N558" s="131"/>
      <c r="O558" s="131">
        <v>0</v>
      </c>
      <c r="P558" s="130">
        <v>0</v>
      </c>
      <c r="Q558" s="130">
        <v>0</v>
      </c>
    </row>
    <row r="559" spans="1:17" ht="14.85" hidden="1" customHeight="1" x14ac:dyDescent="0.3">
      <c r="A559" s="129" t="s">
        <v>49</v>
      </c>
      <c r="B559" s="791" t="s">
        <v>59</v>
      </c>
      <c r="C559" s="794" t="s">
        <v>1257</v>
      </c>
      <c r="D559" s="149" t="s">
        <v>1258</v>
      </c>
      <c r="E559" s="217"/>
      <c r="F559" s="130"/>
      <c r="G559" s="130"/>
      <c r="H559" s="130"/>
      <c r="I559" s="130"/>
      <c r="J559" s="131">
        <v>0</v>
      </c>
      <c r="K559" s="130"/>
      <c r="L559" s="130"/>
      <c r="M559" s="130"/>
      <c r="N559" s="131"/>
      <c r="O559" s="131">
        <v>0</v>
      </c>
      <c r="P559" s="130">
        <v>0</v>
      </c>
      <c r="Q559" s="130">
        <v>0</v>
      </c>
    </row>
    <row r="560" spans="1:17" ht="14.85" hidden="1" customHeight="1" x14ac:dyDescent="0.3">
      <c r="A560" s="88" t="s">
        <v>49</v>
      </c>
      <c r="B560" s="781" t="s">
        <v>24</v>
      </c>
      <c r="C560" s="817" t="s">
        <v>1259</v>
      </c>
      <c r="D560" s="89" t="s">
        <v>1260</v>
      </c>
      <c r="E560" s="214"/>
      <c r="F560" s="130"/>
      <c r="G560" s="130"/>
      <c r="H560" s="130"/>
      <c r="I560" s="130"/>
      <c r="J560" s="131">
        <v>0</v>
      </c>
      <c r="K560" s="130"/>
      <c r="L560" s="130"/>
      <c r="M560" s="130"/>
      <c r="N560" s="131"/>
      <c r="O560" s="131">
        <v>0</v>
      </c>
      <c r="P560" s="130">
        <v>0</v>
      </c>
      <c r="Q560" s="130">
        <v>0</v>
      </c>
    </row>
    <row r="561" spans="1:17" ht="14.85" hidden="1" customHeight="1" x14ac:dyDescent="0.3">
      <c r="A561" s="92" t="s">
        <v>49</v>
      </c>
      <c r="B561" s="783" t="s">
        <v>29</v>
      </c>
      <c r="C561" s="784" t="s">
        <v>1261</v>
      </c>
      <c r="D561" s="93" t="s">
        <v>1262</v>
      </c>
      <c r="E561" s="216"/>
      <c r="F561" s="130"/>
      <c r="G561" s="130"/>
      <c r="H561" s="130"/>
      <c r="I561" s="130"/>
      <c r="J561" s="131">
        <v>0</v>
      </c>
      <c r="K561" s="130"/>
      <c r="L561" s="130"/>
      <c r="M561" s="130"/>
      <c r="N561" s="131"/>
      <c r="O561" s="131">
        <v>0</v>
      </c>
      <c r="P561" s="130">
        <v>0</v>
      </c>
      <c r="Q561" s="130">
        <v>0</v>
      </c>
    </row>
    <row r="562" spans="1:17" ht="14.85" hidden="1" customHeight="1" x14ac:dyDescent="0.3">
      <c r="A562" s="129" t="s">
        <v>49</v>
      </c>
      <c r="B562" s="791" t="s">
        <v>59</v>
      </c>
      <c r="C562" s="794" t="s">
        <v>1263</v>
      </c>
      <c r="D562" s="149" t="s">
        <v>1264</v>
      </c>
      <c r="E562" s="217"/>
      <c r="F562" s="130"/>
      <c r="G562" s="130"/>
      <c r="H562" s="130"/>
      <c r="I562" s="130"/>
      <c r="J562" s="131">
        <v>0</v>
      </c>
      <c r="K562" s="130"/>
      <c r="L562" s="130"/>
      <c r="M562" s="130"/>
      <c r="N562" s="131"/>
      <c r="O562" s="131">
        <v>0</v>
      </c>
      <c r="P562" s="130">
        <v>0</v>
      </c>
      <c r="Q562" s="130">
        <v>0</v>
      </c>
    </row>
    <row r="563" spans="1:17" ht="14.85" hidden="1" customHeight="1" x14ac:dyDescent="0.3">
      <c r="A563" s="129" t="s">
        <v>49</v>
      </c>
      <c r="B563" s="791" t="s">
        <v>59</v>
      </c>
      <c r="C563" s="792" t="s">
        <v>1265</v>
      </c>
      <c r="D563" s="149" t="s">
        <v>1266</v>
      </c>
      <c r="E563" s="217"/>
      <c r="F563" s="130"/>
      <c r="G563" s="130"/>
      <c r="H563" s="130"/>
      <c r="I563" s="130"/>
      <c r="J563" s="131">
        <v>0</v>
      </c>
      <c r="K563" s="130"/>
      <c r="L563" s="130"/>
      <c r="M563" s="130"/>
      <c r="N563" s="131"/>
      <c r="O563" s="131">
        <v>0</v>
      </c>
      <c r="P563" s="130">
        <v>0</v>
      </c>
      <c r="Q563" s="130">
        <v>0</v>
      </c>
    </row>
    <row r="564" spans="1:17" ht="14.85" hidden="1" customHeight="1" x14ac:dyDescent="0.3">
      <c r="A564" s="92" t="s">
        <v>49</v>
      </c>
      <c r="B564" s="783" t="s">
        <v>29</v>
      </c>
      <c r="C564" s="784" t="s">
        <v>1267</v>
      </c>
      <c r="D564" s="93" t="s">
        <v>1268</v>
      </c>
      <c r="E564" s="216"/>
      <c r="F564" s="130"/>
      <c r="G564" s="130"/>
      <c r="H564" s="130"/>
      <c r="I564" s="130"/>
      <c r="J564" s="131">
        <v>0</v>
      </c>
      <c r="K564" s="130"/>
      <c r="L564" s="130"/>
      <c r="M564" s="130"/>
      <c r="N564" s="131"/>
      <c r="O564" s="131">
        <v>0</v>
      </c>
      <c r="P564" s="130">
        <v>0</v>
      </c>
      <c r="Q564" s="130">
        <v>0</v>
      </c>
    </row>
    <row r="565" spans="1:17" ht="14.85" hidden="1" customHeight="1" x14ac:dyDescent="0.3">
      <c r="A565" s="129" t="s">
        <v>49</v>
      </c>
      <c r="B565" s="791" t="s">
        <v>59</v>
      </c>
      <c r="C565" s="792" t="s">
        <v>1269</v>
      </c>
      <c r="D565" s="149" t="s">
        <v>1270</v>
      </c>
      <c r="E565" s="217"/>
      <c r="F565" s="130"/>
      <c r="G565" s="130"/>
      <c r="H565" s="130"/>
      <c r="I565" s="130"/>
      <c r="J565" s="131">
        <v>0</v>
      </c>
      <c r="K565" s="130"/>
      <c r="L565" s="130"/>
      <c r="M565" s="130"/>
      <c r="N565" s="131"/>
      <c r="O565" s="131">
        <v>0</v>
      </c>
      <c r="P565" s="130">
        <v>0</v>
      </c>
      <c r="Q565" s="130">
        <v>0</v>
      </c>
    </row>
    <row r="566" spans="1:17" ht="14.85" hidden="1" customHeight="1" x14ac:dyDescent="0.3">
      <c r="A566" s="129" t="s">
        <v>49</v>
      </c>
      <c r="B566" s="791" t="s">
        <v>59</v>
      </c>
      <c r="C566" s="792" t="s">
        <v>1271</v>
      </c>
      <c r="D566" s="149" t="s">
        <v>1272</v>
      </c>
      <c r="E566" s="217"/>
      <c r="F566" s="130"/>
      <c r="G566" s="130"/>
      <c r="H566" s="130"/>
      <c r="I566" s="130"/>
      <c r="J566" s="131">
        <v>0</v>
      </c>
      <c r="K566" s="130"/>
      <c r="L566" s="130"/>
      <c r="M566" s="130"/>
      <c r="N566" s="131"/>
      <c r="O566" s="131">
        <v>0</v>
      </c>
      <c r="P566" s="130">
        <v>0</v>
      </c>
      <c r="Q566" s="130">
        <v>0</v>
      </c>
    </row>
    <row r="567" spans="1:17" ht="14.85" hidden="1" customHeight="1" x14ac:dyDescent="0.3">
      <c r="A567" s="92" t="s">
        <v>49</v>
      </c>
      <c r="B567" s="783" t="s">
        <v>29</v>
      </c>
      <c r="C567" s="813" t="s">
        <v>1273</v>
      </c>
      <c r="D567" s="93" t="s">
        <v>1274</v>
      </c>
      <c r="E567" s="216"/>
      <c r="F567" s="130"/>
      <c r="G567" s="130"/>
      <c r="H567" s="130"/>
      <c r="I567" s="130"/>
      <c r="J567" s="131">
        <v>0</v>
      </c>
      <c r="K567" s="130"/>
      <c r="L567" s="130"/>
      <c r="M567" s="130"/>
      <c r="N567" s="131"/>
      <c r="O567" s="131">
        <v>0</v>
      </c>
      <c r="P567" s="130">
        <v>0</v>
      </c>
      <c r="Q567" s="130">
        <v>0</v>
      </c>
    </row>
    <row r="568" spans="1:17" ht="14.85" hidden="1" customHeight="1" x14ac:dyDescent="0.3">
      <c r="A568" s="129" t="s">
        <v>49</v>
      </c>
      <c r="B568" s="791" t="s">
        <v>59</v>
      </c>
      <c r="C568" s="794" t="s">
        <v>1275</v>
      </c>
      <c r="D568" s="149" t="s">
        <v>1276</v>
      </c>
      <c r="E568" s="217"/>
      <c r="F568" s="130"/>
      <c r="G568" s="130"/>
      <c r="H568" s="130"/>
      <c r="I568" s="130"/>
      <c r="J568" s="131">
        <v>0</v>
      </c>
      <c r="K568" s="130"/>
      <c r="L568" s="130"/>
      <c r="M568" s="130"/>
      <c r="N568" s="131"/>
      <c r="O568" s="131">
        <v>0</v>
      </c>
      <c r="P568" s="130">
        <v>0</v>
      </c>
      <c r="Q568" s="130">
        <v>0</v>
      </c>
    </row>
    <row r="569" spans="1:17" ht="14.85" hidden="1" customHeight="1" x14ac:dyDescent="0.3">
      <c r="A569" s="129" t="s">
        <v>49</v>
      </c>
      <c r="B569" s="791" t="s">
        <v>59</v>
      </c>
      <c r="C569" s="794" t="s">
        <v>1277</v>
      </c>
      <c r="D569" s="149" t="s">
        <v>1278</v>
      </c>
      <c r="E569" s="217"/>
      <c r="F569" s="130"/>
      <c r="G569" s="130"/>
      <c r="H569" s="130"/>
      <c r="I569" s="130"/>
      <c r="J569" s="131">
        <v>0</v>
      </c>
      <c r="K569" s="130"/>
      <c r="L569" s="130"/>
      <c r="M569" s="130"/>
      <c r="N569" s="131"/>
      <c r="O569" s="131">
        <v>0</v>
      </c>
      <c r="P569" s="130">
        <v>0</v>
      </c>
      <c r="Q569" s="130">
        <v>0</v>
      </c>
    </row>
    <row r="570" spans="1:17" ht="14.85" hidden="1" customHeight="1" x14ac:dyDescent="0.3">
      <c r="A570" s="92" t="s">
        <v>49</v>
      </c>
      <c r="B570" s="783" t="s">
        <v>29</v>
      </c>
      <c r="C570" s="784" t="s">
        <v>1279</v>
      </c>
      <c r="D570" s="93" t="s">
        <v>1280</v>
      </c>
      <c r="E570" s="216"/>
      <c r="F570" s="130"/>
      <c r="G570" s="130"/>
      <c r="H570" s="130"/>
      <c r="I570" s="130"/>
      <c r="J570" s="131">
        <v>0</v>
      </c>
      <c r="K570" s="130"/>
      <c r="L570" s="130"/>
      <c r="M570" s="130"/>
      <c r="N570" s="131"/>
      <c r="O570" s="131">
        <v>0</v>
      </c>
      <c r="P570" s="130">
        <v>0</v>
      </c>
      <c r="Q570" s="130">
        <v>0</v>
      </c>
    </row>
    <row r="571" spans="1:17" ht="14.85" hidden="1" customHeight="1" x14ac:dyDescent="0.3">
      <c r="A571" s="129" t="s">
        <v>49</v>
      </c>
      <c r="B571" s="791" t="s">
        <v>59</v>
      </c>
      <c r="C571" s="792" t="s">
        <v>1281</v>
      </c>
      <c r="D571" s="149" t="s">
        <v>1282</v>
      </c>
      <c r="E571" s="230"/>
      <c r="F571" s="130"/>
      <c r="G571" s="130"/>
      <c r="H571" s="130"/>
      <c r="I571" s="130"/>
      <c r="J571" s="131">
        <v>0</v>
      </c>
      <c r="K571" s="130"/>
      <c r="L571" s="130"/>
      <c r="M571" s="130"/>
      <c r="N571" s="131"/>
      <c r="O571" s="131">
        <v>0</v>
      </c>
      <c r="P571" s="130">
        <v>0</v>
      </c>
      <c r="Q571" s="130">
        <v>0</v>
      </c>
    </row>
    <row r="572" spans="1:17" ht="14.85" hidden="1" customHeight="1" x14ac:dyDescent="0.3">
      <c r="A572" s="129" t="s">
        <v>49</v>
      </c>
      <c r="B572" s="791" t="s">
        <v>59</v>
      </c>
      <c r="C572" s="792" t="s">
        <v>1283</v>
      </c>
      <c r="D572" s="149" t="s">
        <v>1284</v>
      </c>
      <c r="E572" s="217"/>
      <c r="F572" s="130"/>
      <c r="G572" s="130"/>
      <c r="H572" s="130"/>
      <c r="I572" s="130"/>
      <c r="J572" s="131">
        <v>0</v>
      </c>
      <c r="K572" s="130"/>
      <c r="L572" s="130"/>
      <c r="M572" s="130"/>
      <c r="N572" s="131"/>
      <c r="O572" s="131">
        <v>0</v>
      </c>
      <c r="P572" s="130">
        <v>0</v>
      </c>
      <c r="Q572" s="130">
        <v>0</v>
      </c>
    </row>
    <row r="573" spans="1:17" ht="14.85" hidden="1" customHeight="1" x14ac:dyDescent="0.3">
      <c r="A573" s="129" t="s">
        <v>49</v>
      </c>
      <c r="B573" s="791" t="s">
        <v>59</v>
      </c>
      <c r="C573" s="792" t="s">
        <v>1285</v>
      </c>
      <c r="D573" s="149" t="s">
        <v>1286</v>
      </c>
      <c r="E573" s="217"/>
      <c r="F573" s="130"/>
      <c r="G573" s="130"/>
      <c r="H573" s="130"/>
      <c r="I573" s="130"/>
      <c r="J573" s="131">
        <v>0</v>
      </c>
      <c r="K573" s="130"/>
      <c r="L573" s="130"/>
      <c r="M573" s="130"/>
      <c r="N573" s="131"/>
      <c r="O573" s="131">
        <v>0</v>
      </c>
      <c r="P573" s="130">
        <v>0</v>
      </c>
      <c r="Q573" s="130">
        <v>0</v>
      </c>
    </row>
    <row r="574" spans="1:17" ht="14.85" hidden="1" customHeight="1" x14ac:dyDescent="0.3">
      <c r="A574" s="129" t="s">
        <v>49</v>
      </c>
      <c r="B574" s="791" t="s">
        <v>59</v>
      </c>
      <c r="C574" s="792" t="s">
        <v>1287</v>
      </c>
      <c r="D574" s="149" t="s">
        <v>1288</v>
      </c>
      <c r="E574" s="217"/>
      <c r="F574" s="130"/>
      <c r="G574" s="130"/>
      <c r="H574" s="130"/>
      <c r="I574" s="130"/>
      <c r="J574" s="131">
        <v>0</v>
      </c>
      <c r="K574" s="130"/>
      <c r="L574" s="130"/>
      <c r="M574" s="130"/>
      <c r="N574" s="131"/>
      <c r="O574" s="131">
        <v>0</v>
      </c>
      <c r="P574" s="130">
        <v>0</v>
      </c>
      <c r="Q574" s="130">
        <v>0</v>
      </c>
    </row>
    <row r="575" spans="1:17" ht="14.85" hidden="1" customHeight="1" x14ac:dyDescent="0.3">
      <c r="A575" s="129" t="s">
        <v>49</v>
      </c>
      <c r="B575" s="791" t="s">
        <v>59</v>
      </c>
      <c r="C575" s="792" t="s">
        <v>1289</v>
      </c>
      <c r="D575" s="149" t="s">
        <v>1290</v>
      </c>
      <c r="E575" s="230"/>
      <c r="F575" s="130"/>
      <c r="G575" s="130"/>
      <c r="H575" s="130"/>
      <c r="I575" s="130"/>
      <c r="J575" s="131">
        <v>0</v>
      </c>
      <c r="K575" s="130"/>
      <c r="L575" s="130"/>
      <c r="M575" s="130"/>
      <c r="N575" s="131"/>
      <c r="O575" s="131">
        <v>0</v>
      </c>
      <c r="P575" s="130">
        <v>0</v>
      </c>
      <c r="Q575" s="130">
        <v>0</v>
      </c>
    </row>
    <row r="576" spans="1:17" ht="14.85" hidden="1" customHeight="1" x14ac:dyDescent="0.3">
      <c r="A576" s="88" t="s">
        <v>49</v>
      </c>
      <c r="B576" s="787" t="s">
        <v>24</v>
      </c>
      <c r="C576" s="782" t="s">
        <v>1291</v>
      </c>
      <c r="D576" s="89" t="s">
        <v>1292</v>
      </c>
      <c r="E576" s="214"/>
      <c r="F576" s="309"/>
      <c r="G576" s="309"/>
      <c r="H576" s="309"/>
      <c r="I576" s="309"/>
      <c r="J576" s="91">
        <v>0</v>
      </c>
      <c r="K576" s="309"/>
      <c r="L576" s="309"/>
      <c r="M576" s="309"/>
      <c r="N576" s="91"/>
      <c r="O576" s="91">
        <v>0</v>
      </c>
      <c r="P576" s="309">
        <v>0</v>
      </c>
      <c r="Q576" s="309">
        <v>0</v>
      </c>
    </row>
    <row r="577" spans="1:17" ht="14.85" hidden="1" customHeight="1" x14ac:dyDescent="0.3">
      <c r="A577" s="92" t="s">
        <v>49</v>
      </c>
      <c r="B577" s="788" t="s">
        <v>29</v>
      </c>
      <c r="C577" s="813" t="s">
        <v>1291</v>
      </c>
      <c r="D577" s="93" t="s">
        <v>1293</v>
      </c>
      <c r="E577" s="216"/>
      <c r="F577" s="233"/>
      <c r="G577" s="233"/>
      <c r="H577" s="233"/>
      <c r="I577" s="233"/>
      <c r="J577" s="100">
        <v>0</v>
      </c>
      <c r="K577" s="233"/>
      <c r="L577" s="233"/>
      <c r="M577" s="233"/>
      <c r="N577" s="100"/>
      <c r="O577" s="100">
        <v>0</v>
      </c>
      <c r="P577" s="233">
        <v>0</v>
      </c>
      <c r="Q577" s="233">
        <v>0</v>
      </c>
    </row>
    <row r="578" spans="1:17" ht="14.85" hidden="1" customHeight="1" x14ac:dyDescent="0.3">
      <c r="A578" s="129" t="s">
        <v>49</v>
      </c>
      <c r="B578" s="800" t="s">
        <v>59</v>
      </c>
      <c r="C578" s="794" t="s">
        <v>1291</v>
      </c>
      <c r="D578" s="149" t="s">
        <v>1294</v>
      </c>
      <c r="E578" s="217"/>
      <c r="F578" s="226"/>
      <c r="G578" s="226"/>
      <c r="H578" s="226"/>
      <c r="I578" s="226"/>
      <c r="J578" s="161">
        <v>0</v>
      </c>
      <c r="K578" s="226"/>
      <c r="L578" s="226"/>
      <c r="M578" s="226"/>
      <c r="N578" s="161"/>
      <c r="O578" s="161">
        <v>0</v>
      </c>
      <c r="P578" s="226">
        <v>0</v>
      </c>
      <c r="Q578" s="226">
        <v>0</v>
      </c>
    </row>
    <row r="579" spans="1:17" ht="14.85" hidden="1" customHeight="1" x14ac:dyDescent="0.3">
      <c r="A579" s="88" t="s">
        <v>49</v>
      </c>
      <c r="B579" s="787" t="s">
        <v>24</v>
      </c>
      <c r="C579" s="782" t="s">
        <v>1295</v>
      </c>
      <c r="D579" s="89" t="s">
        <v>1296</v>
      </c>
      <c r="E579" s="270"/>
      <c r="F579" s="310"/>
      <c r="G579" s="310"/>
      <c r="H579" s="310"/>
      <c r="I579" s="310"/>
      <c r="J579" s="311">
        <v>0</v>
      </c>
      <c r="K579" s="310"/>
      <c r="L579" s="310"/>
      <c r="M579" s="310"/>
      <c r="N579" s="311"/>
      <c r="O579" s="311">
        <v>0</v>
      </c>
      <c r="P579" s="310">
        <v>0</v>
      </c>
      <c r="Q579" s="310">
        <v>0</v>
      </c>
    </row>
    <row r="580" spans="1:17" ht="14.85" hidden="1" customHeight="1" x14ac:dyDescent="0.3">
      <c r="A580" s="92" t="s">
        <v>49</v>
      </c>
      <c r="B580" s="788" t="s">
        <v>29</v>
      </c>
      <c r="C580" s="813" t="s">
        <v>1295</v>
      </c>
      <c r="D580" s="93" t="s">
        <v>1297</v>
      </c>
      <c r="E580" s="227"/>
      <c r="F580" s="130"/>
      <c r="G580" s="130"/>
      <c r="H580" s="130"/>
      <c r="I580" s="130"/>
      <c r="J580" s="131">
        <v>0</v>
      </c>
      <c r="K580" s="130"/>
      <c r="L580" s="130"/>
      <c r="M580" s="130"/>
      <c r="N580" s="131"/>
      <c r="O580" s="131">
        <v>0</v>
      </c>
      <c r="P580" s="130">
        <v>0</v>
      </c>
      <c r="Q580" s="130">
        <v>0</v>
      </c>
    </row>
    <row r="581" spans="1:17" ht="14.1" hidden="1" customHeight="1" x14ac:dyDescent="0.3">
      <c r="A581" s="129" t="s">
        <v>49</v>
      </c>
      <c r="B581" s="800" t="s">
        <v>59</v>
      </c>
      <c r="C581" s="794" t="s">
        <v>1295</v>
      </c>
      <c r="D581" s="149" t="s">
        <v>1298</v>
      </c>
      <c r="E581" s="230"/>
      <c r="F581" s="130"/>
      <c r="G581" s="130"/>
      <c r="H581" s="130"/>
      <c r="I581" s="130"/>
      <c r="J581" s="131">
        <v>0</v>
      </c>
      <c r="K581" s="130"/>
      <c r="L581" s="130"/>
      <c r="M581" s="130"/>
      <c r="N581" s="131"/>
      <c r="O581" s="131">
        <v>0</v>
      </c>
      <c r="P581" s="130">
        <v>0</v>
      </c>
      <c r="Q581" s="130">
        <v>0</v>
      </c>
    </row>
    <row r="582" spans="1:17" ht="17.850000000000001" customHeight="1" x14ac:dyDescent="0.3">
      <c r="A582" s="88" t="s">
        <v>49</v>
      </c>
      <c r="B582" s="787" t="s">
        <v>24</v>
      </c>
      <c r="C582" s="785" t="s">
        <v>78</v>
      </c>
      <c r="D582" s="89" t="s">
        <v>79</v>
      </c>
      <c r="E582" s="214"/>
      <c r="F582" s="90">
        <v>18930000</v>
      </c>
      <c r="G582" s="90">
        <v>15893982.259999998</v>
      </c>
      <c r="H582" s="90">
        <v>2662162.8199999998</v>
      </c>
      <c r="I582" s="90">
        <v>18556145.079999998</v>
      </c>
      <c r="J582" s="91">
        <v>373854.92000000179</v>
      </c>
      <c r="K582" s="90">
        <v>2205593.5699999998</v>
      </c>
      <c r="L582" s="90">
        <v>2164134.4600000004</v>
      </c>
      <c r="M582" s="90">
        <v>41459.110000000015</v>
      </c>
      <c r="N582" s="91">
        <v>-41459.110000000015</v>
      </c>
      <c r="O582" s="91">
        <v>0</v>
      </c>
      <c r="P582" s="90">
        <v>18058116.719999999</v>
      </c>
      <c r="Q582" s="90">
        <v>2662162.8199999998</v>
      </c>
    </row>
    <row r="583" spans="1:17" ht="14.85" customHeight="1" x14ac:dyDescent="0.3">
      <c r="A583" s="92" t="s">
        <v>49</v>
      </c>
      <c r="B583" s="788" t="s">
        <v>29</v>
      </c>
      <c r="C583" s="784" t="s">
        <v>80</v>
      </c>
      <c r="D583" s="93" t="s">
        <v>81</v>
      </c>
      <c r="E583" s="216"/>
      <c r="F583" s="99">
        <v>18930000</v>
      </c>
      <c r="G583" s="99">
        <v>15893982.259999998</v>
      </c>
      <c r="H583" s="99">
        <v>2662162.8199999998</v>
      </c>
      <c r="I583" s="99">
        <v>18556145.079999998</v>
      </c>
      <c r="J583" s="100">
        <v>373854.92000000179</v>
      </c>
      <c r="K583" s="99">
        <v>2205593.5699999998</v>
      </c>
      <c r="L583" s="99">
        <v>2164134.4600000004</v>
      </c>
      <c r="M583" s="99">
        <v>41459.110000000015</v>
      </c>
      <c r="N583" s="100">
        <v>-41459.110000000015</v>
      </c>
      <c r="O583" s="100">
        <v>0</v>
      </c>
      <c r="P583" s="99">
        <v>18058116.719999999</v>
      </c>
      <c r="Q583" s="99">
        <v>2662162.8199999998</v>
      </c>
    </row>
    <row r="584" spans="1:17" ht="14.85" customHeight="1" x14ac:dyDescent="0.3">
      <c r="A584" s="129" t="s">
        <v>49</v>
      </c>
      <c r="B584" s="800" t="s">
        <v>59</v>
      </c>
      <c r="C584" s="792" t="s">
        <v>241</v>
      </c>
      <c r="D584" s="149" t="s">
        <v>242</v>
      </c>
      <c r="E584" s="217"/>
      <c r="F584" s="156">
        <v>3010000</v>
      </c>
      <c r="G584" s="156">
        <v>1797823.26</v>
      </c>
      <c r="H584" s="156">
        <v>276023.81</v>
      </c>
      <c r="I584" s="156">
        <v>2073847.07</v>
      </c>
      <c r="J584" s="161">
        <v>936152.92999999993</v>
      </c>
      <c r="K584" s="156">
        <v>112139.06999999999</v>
      </c>
      <c r="L584" s="156">
        <v>111503.22</v>
      </c>
      <c r="M584" s="156">
        <v>635.84999999999991</v>
      </c>
      <c r="N584" s="161">
        <v>-635.84999999999991</v>
      </c>
      <c r="O584" s="161">
        <v>0</v>
      </c>
      <c r="P584" s="156">
        <v>1909326.48</v>
      </c>
      <c r="Q584" s="156">
        <v>276023.81</v>
      </c>
    </row>
    <row r="585" spans="1:17" ht="14.85" customHeight="1" x14ac:dyDescent="0.3">
      <c r="A585" s="152" t="s">
        <v>49</v>
      </c>
      <c r="B585" s="797" t="s">
        <v>90</v>
      </c>
      <c r="C585" s="798" t="s">
        <v>243</v>
      </c>
      <c r="D585" s="153" t="s">
        <v>244</v>
      </c>
      <c r="E585" s="222"/>
      <c r="F585" s="154">
        <v>2500000</v>
      </c>
      <c r="G585" s="154">
        <v>1650998.59</v>
      </c>
      <c r="H585" s="154">
        <v>276023.81</v>
      </c>
      <c r="I585" s="154">
        <v>1927022.4000000001</v>
      </c>
      <c r="J585" s="155">
        <v>572977.59999999986</v>
      </c>
      <c r="K585" s="154">
        <v>108180.42</v>
      </c>
      <c r="L585" s="154">
        <v>108180.42</v>
      </c>
      <c r="M585" s="154">
        <v>0</v>
      </c>
      <c r="N585" s="155">
        <v>0</v>
      </c>
      <c r="O585" s="155">
        <v>0</v>
      </c>
      <c r="P585" s="154">
        <v>1759179.01</v>
      </c>
      <c r="Q585" s="154">
        <v>276023.81</v>
      </c>
    </row>
    <row r="586" spans="1:17" ht="14.85" customHeight="1" x14ac:dyDescent="0.3">
      <c r="A586" s="234" t="s">
        <v>49</v>
      </c>
      <c r="B586" s="811" t="s">
        <v>295</v>
      </c>
      <c r="C586" s="812" t="s">
        <v>243</v>
      </c>
      <c r="D586" s="235" t="s">
        <v>1299</v>
      </c>
      <c r="E586" s="271" t="s">
        <v>1300</v>
      </c>
      <c r="F586" s="224">
        <v>2500000</v>
      </c>
      <c r="G586" s="224">
        <v>1650998.59</v>
      </c>
      <c r="H586" s="224">
        <v>276023.81</v>
      </c>
      <c r="I586" s="224">
        <v>1927022.4000000001</v>
      </c>
      <c r="J586" s="224">
        <v>572977.59999999986</v>
      </c>
      <c r="K586" s="224">
        <v>108180.42</v>
      </c>
      <c r="L586" s="224">
        <v>108180.42</v>
      </c>
      <c r="M586" s="224">
        <v>0</v>
      </c>
      <c r="N586" s="224">
        <v>0</v>
      </c>
      <c r="O586" s="224">
        <v>0</v>
      </c>
      <c r="P586" s="224">
        <v>1759179.01</v>
      </c>
      <c r="Q586" s="224">
        <v>276023.81</v>
      </c>
    </row>
    <row r="587" spans="1:17" ht="14.85" customHeight="1" x14ac:dyDescent="0.3">
      <c r="A587" s="152" t="s">
        <v>49</v>
      </c>
      <c r="B587" s="797" t="s">
        <v>90</v>
      </c>
      <c r="C587" s="798" t="s">
        <v>245</v>
      </c>
      <c r="D587" s="153" t="s">
        <v>246</v>
      </c>
      <c r="E587" s="222"/>
      <c r="F587" s="154">
        <v>510000</v>
      </c>
      <c r="G587" s="154">
        <v>146824.67000000001</v>
      </c>
      <c r="H587" s="154">
        <v>0</v>
      </c>
      <c r="I587" s="154">
        <v>146824.67000000001</v>
      </c>
      <c r="J587" s="155">
        <v>363175.32999999996</v>
      </c>
      <c r="K587" s="154">
        <v>3958.65</v>
      </c>
      <c r="L587" s="154">
        <v>3322.8</v>
      </c>
      <c r="M587" s="154">
        <v>635.84999999999991</v>
      </c>
      <c r="N587" s="155">
        <v>-635.84999999999991</v>
      </c>
      <c r="O587" s="155">
        <v>0</v>
      </c>
      <c r="P587" s="154">
        <v>150147.47</v>
      </c>
      <c r="Q587" s="154">
        <v>0</v>
      </c>
    </row>
    <row r="588" spans="1:17" ht="14.85" customHeight="1" x14ac:dyDescent="0.3">
      <c r="A588" s="234" t="s">
        <v>49</v>
      </c>
      <c r="B588" s="811" t="s">
        <v>295</v>
      </c>
      <c r="C588" s="812" t="s">
        <v>245</v>
      </c>
      <c r="D588" s="235" t="s">
        <v>1301</v>
      </c>
      <c r="E588" s="271" t="s">
        <v>1302</v>
      </c>
      <c r="F588" s="224">
        <v>510000</v>
      </c>
      <c r="G588" s="224">
        <v>146824.67000000001</v>
      </c>
      <c r="H588" s="224">
        <v>0</v>
      </c>
      <c r="I588" s="224">
        <v>146824.67000000001</v>
      </c>
      <c r="J588" s="224">
        <v>363175.32999999996</v>
      </c>
      <c r="K588" s="224">
        <v>3958.65</v>
      </c>
      <c r="L588" s="224">
        <v>3322.8</v>
      </c>
      <c r="M588" s="224">
        <v>635.84999999999991</v>
      </c>
      <c r="N588" s="224">
        <v>-635.84999999999991</v>
      </c>
      <c r="O588" s="224">
        <v>0</v>
      </c>
      <c r="P588" s="224">
        <v>150147.47</v>
      </c>
      <c r="Q588" s="224">
        <v>0</v>
      </c>
    </row>
    <row r="589" spans="1:17" ht="14.85" customHeight="1" x14ac:dyDescent="0.3">
      <c r="A589" s="129" t="s">
        <v>49</v>
      </c>
      <c r="B589" s="800" t="s">
        <v>59</v>
      </c>
      <c r="C589" s="794" t="s">
        <v>247</v>
      </c>
      <c r="D589" s="149" t="s">
        <v>248</v>
      </c>
      <c r="E589" s="217"/>
      <c r="F589" s="156">
        <v>15450000</v>
      </c>
      <c r="G589" s="156">
        <v>13394460.879999999</v>
      </c>
      <c r="H589" s="156">
        <v>2372365.13</v>
      </c>
      <c r="I589" s="156">
        <v>15766826.01</v>
      </c>
      <c r="J589" s="161">
        <v>-316826.00999999978</v>
      </c>
      <c r="K589" s="156">
        <v>2081180.1400000001</v>
      </c>
      <c r="L589" s="156">
        <v>2047940.37</v>
      </c>
      <c r="M589" s="156">
        <v>33239.770000000019</v>
      </c>
      <c r="N589" s="161">
        <v>-33239.770000000019</v>
      </c>
      <c r="O589" s="161">
        <v>0</v>
      </c>
      <c r="P589" s="156">
        <v>15442401.25</v>
      </c>
      <c r="Q589" s="156">
        <v>2372365.13</v>
      </c>
    </row>
    <row r="590" spans="1:17" ht="14.85" customHeight="1" x14ac:dyDescent="0.3">
      <c r="A590" s="152" t="s">
        <v>49</v>
      </c>
      <c r="B590" s="797" t="s">
        <v>90</v>
      </c>
      <c r="C590" s="798" t="s">
        <v>249</v>
      </c>
      <c r="D590" s="153" t="s">
        <v>250</v>
      </c>
      <c r="E590" s="222"/>
      <c r="F590" s="154">
        <v>11300000</v>
      </c>
      <c r="G590" s="154">
        <v>10218566.6</v>
      </c>
      <c r="H590" s="154">
        <v>1986715.97</v>
      </c>
      <c r="I590" s="154">
        <v>12205282.57</v>
      </c>
      <c r="J590" s="155">
        <v>-905282.5700000003</v>
      </c>
      <c r="K590" s="154">
        <v>1758465.75</v>
      </c>
      <c r="L590" s="154">
        <v>1758465.75</v>
      </c>
      <c r="M590" s="154">
        <v>0</v>
      </c>
      <c r="N590" s="155">
        <v>0</v>
      </c>
      <c r="O590" s="155">
        <v>0</v>
      </c>
      <c r="P590" s="154">
        <v>11977032.35</v>
      </c>
      <c r="Q590" s="154">
        <v>1986715.97</v>
      </c>
    </row>
    <row r="591" spans="1:17" ht="14.85" customHeight="1" x14ac:dyDescent="0.3">
      <c r="A591" s="234" t="s">
        <v>49</v>
      </c>
      <c r="B591" s="811" t="s">
        <v>295</v>
      </c>
      <c r="C591" s="812" t="s">
        <v>249</v>
      </c>
      <c r="D591" s="235" t="s">
        <v>1303</v>
      </c>
      <c r="E591" s="271" t="s">
        <v>1304</v>
      </c>
      <c r="F591" s="224">
        <v>11300000</v>
      </c>
      <c r="G591" s="224">
        <v>10218566.6</v>
      </c>
      <c r="H591" s="224">
        <v>1986715.97</v>
      </c>
      <c r="I591" s="224">
        <v>12205282.57</v>
      </c>
      <c r="J591" s="224">
        <v>-905282.5700000003</v>
      </c>
      <c r="K591" s="224">
        <v>1758465.75</v>
      </c>
      <c r="L591" s="224">
        <v>1758465.75</v>
      </c>
      <c r="M591" s="224">
        <v>0</v>
      </c>
      <c r="N591" s="224">
        <v>0</v>
      </c>
      <c r="O591" s="224">
        <v>0</v>
      </c>
      <c r="P591" s="224">
        <v>11977032.35</v>
      </c>
      <c r="Q591" s="224">
        <v>1986715.97</v>
      </c>
    </row>
    <row r="592" spans="1:17" ht="14.85" customHeight="1" x14ac:dyDescent="0.3">
      <c r="A592" s="152" t="s">
        <v>49</v>
      </c>
      <c r="B592" s="797" t="s">
        <v>90</v>
      </c>
      <c r="C592" s="798" t="s">
        <v>251</v>
      </c>
      <c r="D592" s="153" t="s">
        <v>252</v>
      </c>
      <c r="E592" s="222"/>
      <c r="F592" s="154">
        <v>3650000</v>
      </c>
      <c r="G592" s="154">
        <v>2698948.76</v>
      </c>
      <c r="H592" s="154">
        <v>377626.65</v>
      </c>
      <c r="I592" s="154">
        <v>3076575.4099999997</v>
      </c>
      <c r="J592" s="155">
        <v>573424.59000000032</v>
      </c>
      <c r="K592" s="154">
        <v>322714.39</v>
      </c>
      <c r="L592" s="154">
        <v>289474.62</v>
      </c>
      <c r="M592" s="154">
        <v>33239.770000000019</v>
      </c>
      <c r="N592" s="155">
        <v>-33239.770000000019</v>
      </c>
      <c r="O592" s="155">
        <v>0</v>
      </c>
      <c r="P592" s="154">
        <v>2988423.38</v>
      </c>
      <c r="Q592" s="154">
        <v>377626.65</v>
      </c>
    </row>
    <row r="593" spans="1:17" ht="14.85" customHeight="1" x14ac:dyDescent="0.3">
      <c r="A593" s="234" t="s">
        <v>49</v>
      </c>
      <c r="B593" s="811" t="s">
        <v>295</v>
      </c>
      <c r="C593" s="812" t="s">
        <v>251</v>
      </c>
      <c r="D593" s="235" t="s">
        <v>1305</v>
      </c>
      <c r="E593" s="271" t="s">
        <v>1306</v>
      </c>
      <c r="F593" s="224">
        <v>3650000</v>
      </c>
      <c r="G593" s="224">
        <v>2698948.76</v>
      </c>
      <c r="H593" s="224">
        <v>377626.65</v>
      </c>
      <c r="I593" s="224">
        <v>3076575.4099999997</v>
      </c>
      <c r="J593" s="224">
        <v>573424.59000000032</v>
      </c>
      <c r="K593" s="224">
        <v>322714.39</v>
      </c>
      <c r="L593" s="224">
        <v>289474.62</v>
      </c>
      <c r="M593" s="224">
        <v>33239.770000000019</v>
      </c>
      <c r="N593" s="224">
        <v>-33239.770000000019</v>
      </c>
      <c r="O593" s="224">
        <v>0</v>
      </c>
      <c r="P593" s="224">
        <v>2988423.38</v>
      </c>
      <c r="Q593" s="224">
        <v>377626.65</v>
      </c>
    </row>
    <row r="594" spans="1:17" ht="14.85" customHeight="1" x14ac:dyDescent="0.3">
      <c r="A594" s="152" t="s">
        <v>49</v>
      </c>
      <c r="B594" s="797" t="s">
        <v>90</v>
      </c>
      <c r="C594" s="798" t="s">
        <v>253</v>
      </c>
      <c r="D594" s="153" t="s">
        <v>254</v>
      </c>
      <c r="E594" s="222"/>
      <c r="F594" s="154">
        <v>500000</v>
      </c>
      <c r="G594" s="154">
        <v>476945.52</v>
      </c>
      <c r="H594" s="154">
        <v>8022.51</v>
      </c>
      <c r="I594" s="154">
        <v>484968.03</v>
      </c>
      <c r="J594" s="155">
        <v>15031.969999999972</v>
      </c>
      <c r="K594" s="154">
        <v>0</v>
      </c>
      <c r="L594" s="154">
        <v>0</v>
      </c>
      <c r="M594" s="154">
        <v>0</v>
      </c>
      <c r="N594" s="155">
        <v>0</v>
      </c>
      <c r="O594" s="155">
        <v>0</v>
      </c>
      <c r="P594" s="154">
        <v>476945.52</v>
      </c>
      <c r="Q594" s="154">
        <v>8022.51</v>
      </c>
    </row>
    <row r="595" spans="1:17" ht="14.85" customHeight="1" x14ac:dyDescent="0.3">
      <c r="A595" s="234" t="s">
        <v>49</v>
      </c>
      <c r="B595" s="811" t="s">
        <v>295</v>
      </c>
      <c r="C595" s="812" t="s">
        <v>253</v>
      </c>
      <c r="D595" s="235" t="s">
        <v>1307</v>
      </c>
      <c r="E595" s="271" t="s">
        <v>1308</v>
      </c>
      <c r="F595" s="224">
        <v>500000</v>
      </c>
      <c r="G595" s="224">
        <v>476945.52</v>
      </c>
      <c r="H595" s="224">
        <v>8022.51</v>
      </c>
      <c r="I595" s="224">
        <v>484968.03</v>
      </c>
      <c r="J595" s="224">
        <v>15031.969999999972</v>
      </c>
      <c r="K595" s="224">
        <v>0</v>
      </c>
      <c r="L595" s="224">
        <v>0</v>
      </c>
      <c r="M595" s="224">
        <v>0</v>
      </c>
      <c r="N595" s="224">
        <v>0</v>
      </c>
      <c r="O595" s="224">
        <v>0</v>
      </c>
      <c r="P595" s="224">
        <v>476945.52</v>
      </c>
      <c r="Q595" s="224">
        <v>8022.51</v>
      </c>
    </row>
    <row r="596" spans="1:17" ht="14.85" customHeight="1" x14ac:dyDescent="0.3">
      <c r="A596" s="129" t="s">
        <v>49</v>
      </c>
      <c r="B596" s="800" t="s">
        <v>59</v>
      </c>
      <c r="C596" s="794" t="s">
        <v>255</v>
      </c>
      <c r="D596" s="149" t="s">
        <v>256</v>
      </c>
      <c r="E596" s="217"/>
      <c r="F596" s="156">
        <v>180000</v>
      </c>
      <c r="G596" s="156">
        <v>54611.12</v>
      </c>
      <c r="H596" s="156">
        <v>13773.880000000001</v>
      </c>
      <c r="I596" s="156">
        <v>68385</v>
      </c>
      <c r="J596" s="161">
        <v>111615</v>
      </c>
      <c r="K596" s="156">
        <v>12274.36</v>
      </c>
      <c r="L596" s="156">
        <v>4690.87</v>
      </c>
      <c r="M596" s="156">
        <v>7583.4900000000007</v>
      </c>
      <c r="N596" s="161">
        <v>-7583.4900000000007</v>
      </c>
      <c r="O596" s="161">
        <v>0</v>
      </c>
      <c r="P596" s="156">
        <v>59301.990000000005</v>
      </c>
      <c r="Q596" s="156">
        <v>13773.880000000001</v>
      </c>
    </row>
    <row r="597" spans="1:17" ht="14.85" customHeight="1" x14ac:dyDescent="0.3">
      <c r="A597" s="152" t="s">
        <v>49</v>
      </c>
      <c r="B597" s="797" t="s">
        <v>90</v>
      </c>
      <c r="C597" s="798" t="s">
        <v>257</v>
      </c>
      <c r="D597" s="153" t="s">
        <v>258</v>
      </c>
      <c r="E597" s="222"/>
      <c r="F597" s="154">
        <v>100000</v>
      </c>
      <c r="G597" s="154">
        <v>54611.12</v>
      </c>
      <c r="H597" s="154">
        <v>13773.880000000001</v>
      </c>
      <c r="I597" s="154">
        <v>68385</v>
      </c>
      <c r="J597" s="155">
        <v>31615</v>
      </c>
      <c r="K597" s="154">
        <v>12274.36</v>
      </c>
      <c r="L597" s="154">
        <v>4690.87</v>
      </c>
      <c r="M597" s="154">
        <v>7583.4900000000007</v>
      </c>
      <c r="N597" s="155">
        <v>-7583.4900000000007</v>
      </c>
      <c r="O597" s="155">
        <v>0</v>
      </c>
      <c r="P597" s="154">
        <v>59301.990000000005</v>
      </c>
      <c r="Q597" s="154">
        <v>13773.880000000001</v>
      </c>
    </row>
    <row r="598" spans="1:17" ht="14.85" customHeight="1" x14ac:dyDescent="0.3">
      <c r="A598" s="234" t="s">
        <v>49</v>
      </c>
      <c r="B598" s="811" t="s">
        <v>295</v>
      </c>
      <c r="C598" s="812" t="s">
        <v>257</v>
      </c>
      <c r="D598" s="235" t="s">
        <v>1309</v>
      </c>
      <c r="E598" s="271" t="s">
        <v>1310</v>
      </c>
      <c r="F598" s="224">
        <v>100000</v>
      </c>
      <c r="G598" s="224">
        <v>54611.12</v>
      </c>
      <c r="H598" s="224">
        <v>13773.880000000001</v>
      </c>
      <c r="I598" s="224">
        <v>68385</v>
      </c>
      <c r="J598" s="224">
        <v>31615</v>
      </c>
      <c r="K598" s="224">
        <v>12274.36</v>
      </c>
      <c r="L598" s="224">
        <v>4690.87</v>
      </c>
      <c r="M598" s="224">
        <v>7583.4900000000007</v>
      </c>
      <c r="N598" s="224">
        <v>-7583.4900000000007</v>
      </c>
      <c r="O598" s="224">
        <v>0</v>
      </c>
      <c r="P598" s="224">
        <v>59301.990000000005</v>
      </c>
      <c r="Q598" s="224">
        <v>13773.880000000001</v>
      </c>
    </row>
    <row r="599" spans="1:17" ht="14.85" customHeight="1" x14ac:dyDescent="0.3">
      <c r="A599" s="152" t="s">
        <v>49</v>
      </c>
      <c r="B599" s="797" t="s">
        <v>90</v>
      </c>
      <c r="C599" s="798" t="s">
        <v>259</v>
      </c>
      <c r="D599" s="153" t="s">
        <v>260</v>
      </c>
      <c r="E599" s="222"/>
      <c r="F599" s="154">
        <v>80000</v>
      </c>
      <c r="G599" s="154">
        <v>0</v>
      </c>
      <c r="H599" s="154">
        <v>0</v>
      </c>
      <c r="I599" s="154">
        <v>0</v>
      </c>
      <c r="J599" s="155">
        <v>80000</v>
      </c>
      <c r="K599" s="154">
        <v>0</v>
      </c>
      <c r="L599" s="154">
        <v>0</v>
      </c>
      <c r="M599" s="154">
        <v>0</v>
      </c>
      <c r="N599" s="155">
        <v>0</v>
      </c>
      <c r="O599" s="155">
        <v>0</v>
      </c>
      <c r="P599" s="154">
        <v>0</v>
      </c>
      <c r="Q599" s="154">
        <v>0</v>
      </c>
    </row>
    <row r="600" spans="1:17" ht="14.85" customHeight="1" x14ac:dyDescent="0.3">
      <c r="A600" s="234" t="s">
        <v>49</v>
      </c>
      <c r="B600" s="811" t="s">
        <v>295</v>
      </c>
      <c r="C600" s="812" t="s">
        <v>259</v>
      </c>
      <c r="D600" s="235" t="s">
        <v>1311</v>
      </c>
      <c r="E600" s="271" t="s">
        <v>1312</v>
      </c>
      <c r="F600" s="224">
        <v>80000</v>
      </c>
      <c r="G600" s="224">
        <v>0</v>
      </c>
      <c r="H600" s="224">
        <v>0</v>
      </c>
      <c r="I600" s="224">
        <v>0</v>
      </c>
      <c r="J600" s="224">
        <v>80000</v>
      </c>
      <c r="K600" s="224">
        <v>0</v>
      </c>
      <c r="L600" s="224">
        <v>0</v>
      </c>
      <c r="M600" s="224">
        <v>0</v>
      </c>
      <c r="N600" s="224">
        <v>0</v>
      </c>
      <c r="O600" s="224">
        <v>0</v>
      </c>
      <c r="P600" s="224">
        <v>0</v>
      </c>
      <c r="Q600" s="224">
        <v>0</v>
      </c>
    </row>
    <row r="601" spans="1:17" ht="14.85" customHeight="1" x14ac:dyDescent="0.3">
      <c r="A601" s="152" t="s">
        <v>49</v>
      </c>
      <c r="B601" s="797" t="s">
        <v>90</v>
      </c>
      <c r="C601" s="798" t="s">
        <v>261</v>
      </c>
      <c r="D601" s="153" t="s">
        <v>262</v>
      </c>
      <c r="E601" s="222"/>
      <c r="F601" s="154">
        <v>0</v>
      </c>
      <c r="G601" s="154">
        <v>0</v>
      </c>
      <c r="H601" s="154">
        <v>0</v>
      </c>
      <c r="I601" s="154">
        <v>0</v>
      </c>
      <c r="J601" s="155">
        <v>0</v>
      </c>
      <c r="K601" s="154">
        <v>0</v>
      </c>
      <c r="L601" s="154">
        <v>0</v>
      </c>
      <c r="M601" s="154">
        <v>0</v>
      </c>
      <c r="N601" s="155">
        <v>0</v>
      </c>
      <c r="O601" s="155">
        <v>0</v>
      </c>
      <c r="P601" s="154">
        <v>0</v>
      </c>
      <c r="Q601" s="154">
        <v>0</v>
      </c>
    </row>
    <row r="602" spans="1:17" ht="14.85" customHeight="1" x14ac:dyDescent="0.3">
      <c r="A602" s="234" t="s">
        <v>49</v>
      </c>
      <c r="B602" s="811" t="s">
        <v>295</v>
      </c>
      <c r="C602" s="812" t="s">
        <v>261</v>
      </c>
      <c r="D602" s="235" t="s">
        <v>1313</v>
      </c>
      <c r="E602" s="271" t="s">
        <v>1314</v>
      </c>
      <c r="F602" s="224">
        <v>0</v>
      </c>
      <c r="G602" s="224">
        <v>0</v>
      </c>
      <c r="H602" s="224">
        <v>0</v>
      </c>
      <c r="I602" s="224">
        <v>0</v>
      </c>
      <c r="J602" s="224">
        <v>0</v>
      </c>
      <c r="K602" s="224">
        <v>0</v>
      </c>
      <c r="L602" s="224">
        <v>0</v>
      </c>
      <c r="M602" s="224">
        <v>0</v>
      </c>
      <c r="N602" s="224">
        <v>0</v>
      </c>
      <c r="O602" s="224">
        <v>0</v>
      </c>
      <c r="P602" s="224">
        <v>0</v>
      </c>
      <c r="Q602" s="224">
        <v>0</v>
      </c>
    </row>
    <row r="603" spans="1:17" ht="14.85" customHeight="1" x14ac:dyDescent="0.3">
      <c r="A603" s="129" t="s">
        <v>49</v>
      </c>
      <c r="B603" s="800" t="s">
        <v>59</v>
      </c>
      <c r="C603" s="792" t="s">
        <v>263</v>
      </c>
      <c r="D603" s="149" t="s">
        <v>264</v>
      </c>
      <c r="E603" s="217"/>
      <c r="F603" s="156">
        <v>290000</v>
      </c>
      <c r="G603" s="156">
        <v>647087</v>
      </c>
      <c r="H603" s="156">
        <v>0</v>
      </c>
      <c r="I603" s="156">
        <v>647087</v>
      </c>
      <c r="J603" s="161">
        <v>-357087</v>
      </c>
      <c r="K603" s="156">
        <v>0</v>
      </c>
      <c r="L603" s="156">
        <v>0</v>
      </c>
      <c r="M603" s="156">
        <v>0</v>
      </c>
      <c r="N603" s="161">
        <v>0</v>
      </c>
      <c r="O603" s="161">
        <v>0</v>
      </c>
      <c r="P603" s="156">
        <v>647087</v>
      </c>
      <c r="Q603" s="156">
        <v>0</v>
      </c>
    </row>
    <row r="604" spans="1:17" ht="14.85" customHeight="1" x14ac:dyDescent="0.3">
      <c r="A604" s="152" t="s">
        <v>49</v>
      </c>
      <c r="B604" s="801" t="s">
        <v>90</v>
      </c>
      <c r="C604" s="798" t="s">
        <v>265</v>
      </c>
      <c r="D604" s="153" t="s">
        <v>266</v>
      </c>
      <c r="E604" s="222"/>
      <c r="F604" s="154">
        <v>20000</v>
      </c>
      <c r="G604" s="154">
        <v>18796.990000000002</v>
      </c>
      <c r="H604" s="154">
        <v>0</v>
      </c>
      <c r="I604" s="154">
        <v>18796.990000000002</v>
      </c>
      <c r="J604" s="155">
        <v>1203.0099999999984</v>
      </c>
      <c r="K604" s="154">
        <v>0</v>
      </c>
      <c r="L604" s="154">
        <v>0</v>
      </c>
      <c r="M604" s="154">
        <v>0</v>
      </c>
      <c r="N604" s="155">
        <v>0</v>
      </c>
      <c r="O604" s="155">
        <v>0</v>
      </c>
      <c r="P604" s="154">
        <v>18796.990000000002</v>
      </c>
      <c r="Q604" s="154">
        <v>0</v>
      </c>
    </row>
    <row r="605" spans="1:17" ht="14.85" customHeight="1" x14ac:dyDescent="0.3">
      <c r="A605" s="234" t="s">
        <v>49</v>
      </c>
      <c r="B605" s="811" t="s">
        <v>295</v>
      </c>
      <c r="C605" s="812" t="s">
        <v>265</v>
      </c>
      <c r="D605" s="235" t="s">
        <v>1315</v>
      </c>
      <c r="E605" s="271" t="s">
        <v>1316</v>
      </c>
      <c r="F605" s="224">
        <v>20000</v>
      </c>
      <c r="G605" s="224">
        <v>18796.990000000002</v>
      </c>
      <c r="H605" s="224">
        <v>0</v>
      </c>
      <c r="I605" s="224">
        <v>18796.990000000002</v>
      </c>
      <c r="J605" s="224">
        <v>1203.0099999999984</v>
      </c>
      <c r="K605" s="224">
        <v>0</v>
      </c>
      <c r="L605" s="224">
        <v>0</v>
      </c>
      <c r="M605" s="224">
        <v>0</v>
      </c>
      <c r="N605" s="224">
        <v>0</v>
      </c>
      <c r="O605" s="224">
        <v>0</v>
      </c>
      <c r="P605" s="224">
        <v>18796.990000000002</v>
      </c>
      <c r="Q605" s="224">
        <v>0</v>
      </c>
    </row>
    <row r="606" spans="1:17" ht="14.85" customHeight="1" x14ac:dyDescent="0.3">
      <c r="A606" s="152" t="s">
        <v>49</v>
      </c>
      <c r="B606" s="801" t="s">
        <v>90</v>
      </c>
      <c r="C606" s="798" t="s">
        <v>267</v>
      </c>
      <c r="D606" s="153" t="s">
        <v>268</v>
      </c>
      <c r="E606" s="222"/>
      <c r="F606" s="154">
        <v>60000</v>
      </c>
      <c r="G606" s="154">
        <v>0</v>
      </c>
      <c r="H606" s="154">
        <v>0</v>
      </c>
      <c r="I606" s="154">
        <v>0</v>
      </c>
      <c r="J606" s="155">
        <v>60000</v>
      </c>
      <c r="K606" s="154">
        <v>0</v>
      </c>
      <c r="L606" s="312">
        <v>0</v>
      </c>
      <c r="M606" s="154">
        <v>0</v>
      </c>
      <c r="N606" s="155">
        <v>0</v>
      </c>
      <c r="O606" s="155">
        <v>0</v>
      </c>
      <c r="P606" s="154">
        <v>0</v>
      </c>
      <c r="Q606" s="154">
        <v>0</v>
      </c>
    </row>
    <row r="607" spans="1:17" ht="14.85" customHeight="1" x14ac:dyDescent="0.3">
      <c r="A607" s="234" t="s">
        <v>49</v>
      </c>
      <c r="B607" s="823" t="s">
        <v>295</v>
      </c>
      <c r="C607" s="812" t="s">
        <v>267</v>
      </c>
      <c r="D607" s="235" t="s">
        <v>1317</v>
      </c>
      <c r="E607" s="271" t="s">
        <v>1318</v>
      </c>
      <c r="F607" s="224">
        <v>60000</v>
      </c>
      <c r="G607" s="224">
        <v>0</v>
      </c>
      <c r="H607" s="224">
        <v>0</v>
      </c>
      <c r="I607" s="224">
        <v>0</v>
      </c>
      <c r="J607" s="224">
        <v>60000</v>
      </c>
      <c r="K607" s="224">
        <v>0</v>
      </c>
      <c r="L607" s="224">
        <v>0</v>
      </c>
      <c r="M607" s="224">
        <v>0</v>
      </c>
      <c r="N607" s="224">
        <v>0</v>
      </c>
      <c r="O607" s="224">
        <v>0</v>
      </c>
      <c r="P607" s="224">
        <v>0</v>
      </c>
      <c r="Q607" s="224">
        <v>0</v>
      </c>
    </row>
    <row r="608" spans="1:17" ht="14.85" customHeight="1" x14ac:dyDescent="0.3">
      <c r="A608" s="152" t="s">
        <v>49</v>
      </c>
      <c r="B608" s="801" t="s">
        <v>90</v>
      </c>
      <c r="C608" s="798" t="s">
        <v>1319</v>
      </c>
      <c r="D608" s="153" t="s">
        <v>1320</v>
      </c>
      <c r="E608" s="222"/>
      <c r="F608" s="154">
        <v>210000</v>
      </c>
      <c r="G608" s="154">
        <v>628290.01</v>
      </c>
      <c r="H608" s="154">
        <v>0</v>
      </c>
      <c r="I608" s="154">
        <v>628290.01</v>
      </c>
      <c r="J608" s="155">
        <v>-418290.01</v>
      </c>
      <c r="K608" s="154">
        <v>0</v>
      </c>
      <c r="L608" s="154">
        <v>0</v>
      </c>
      <c r="M608" s="154">
        <v>0</v>
      </c>
      <c r="N608" s="155">
        <v>0</v>
      </c>
      <c r="O608" s="155">
        <v>0</v>
      </c>
      <c r="P608" s="154">
        <v>628290.01</v>
      </c>
      <c r="Q608" s="154">
        <v>0</v>
      </c>
    </row>
    <row r="609" spans="1:17" ht="14.85" customHeight="1" thickBot="1" x14ac:dyDescent="0.35">
      <c r="A609" s="234" t="s">
        <v>49</v>
      </c>
      <c r="B609" s="811" t="s">
        <v>295</v>
      </c>
      <c r="C609" s="812" t="s">
        <v>1319</v>
      </c>
      <c r="D609" s="235" t="s">
        <v>1321</v>
      </c>
      <c r="E609" s="271" t="s">
        <v>1322</v>
      </c>
      <c r="F609" s="224">
        <v>210000</v>
      </c>
      <c r="G609" s="224">
        <v>628290.01</v>
      </c>
      <c r="H609" s="224">
        <v>0</v>
      </c>
      <c r="I609" s="224">
        <v>628290.01</v>
      </c>
      <c r="J609" s="224">
        <v>-418290.01</v>
      </c>
      <c r="K609" s="224">
        <v>0</v>
      </c>
      <c r="L609" s="224">
        <v>0</v>
      </c>
      <c r="M609" s="224">
        <v>0</v>
      </c>
      <c r="N609" s="224">
        <v>0</v>
      </c>
      <c r="O609" s="224">
        <v>0</v>
      </c>
      <c r="P609" s="224">
        <v>628290.01</v>
      </c>
      <c r="Q609" s="224">
        <v>0</v>
      </c>
    </row>
    <row r="610" spans="1:17" ht="14.85" hidden="1" customHeight="1" thickBot="1" x14ac:dyDescent="0.35">
      <c r="A610" s="92" t="s">
        <v>49</v>
      </c>
      <c r="B610" s="788" t="s">
        <v>29</v>
      </c>
      <c r="C610" s="784" t="s">
        <v>1323</v>
      </c>
      <c r="D610" s="93" t="s">
        <v>1324</v>
      </c>
      <c r="E610" s="216"/>
      <c r="F610" s="99">
        <v>0</v>
      </c>
      <c r="G610" s="99">
        <v>0</v>
      </c>
      <c r="H610" s="99">
        <v>0</v>
      </c>
      <c r="I610" s="99">
        <v>0</v>
      </c>
      <c r="J610" s="100">
        <v>0</v>
      </c>
      <c r="K610" s="99">
        <v>0</v>
      </c>
      <c r="L610" s="99">
        <v>0</v>
      </c>
      <c r="M610" s="99">
        <v>0</v>
      </c>
      <c r="N610" s="100">
        <v>0</v>
      </c>
      <c r="O610" s="100"/>
      <c r="P610" s="99">
        <v>0</v>
      </c>
      <c r="Q610" s="99">
        <v>0</v>
      </c>
    </row>
    <row r="611" spans="1:17" ht="14.85" hidden="1" customHeight="1" x14ac:dyDescent="0.3">
      <c r="A611" s="129" t="s">
        <v>49</v>
      </c>
      <c r="B611" s="800" t="s">
        <v>59</v>
      </c>
      <c r="C611" s="792" t="s">
        <v>1325</v>
      </c>
      <c r="D611" s="149" t="s">
        <v>1326</v>
      </c>
      <c r="E611" s="217"/>
      <c r="F611" s="226"/>
      <c r="G611" s="226"/>
      <c r="H611" s="226"/>
      <c r="I611" s="226"/>
      <c r="J611" s="161">
        <v>0</v>
      </c>
      <c r="K611" s="226"/>
      <c r="L611" s="226"/>
      <c r="M611" s="226"/>
      <c r="N611" s="161"/>
      <c r="O611" s="161"/>
      <c r="P611" s="226">
        <v>0</v>
      </c>
      <c r="Q611" s="226">
        <v>0</v>
      </c>
    </row>
    <row r="612" spans="1:17" ht="14.85" hidden="1" customHeight="1" thickBot="1" x14ac:dyDescent="0.35">
      <c r="A612" s="129" t="s">
        <v>49</v>
      </c>
      <c r="B612" s="800" t="s">
        <v>59</v>
      </c>
      <c r="C612" s="792" t="s">
        <v>1327</v>
      </c>
      <c r="D612" s="149" t="s">
        <v>1328</v>
      </c>
      <c r="E612" s="217"/>
      <c r="F612" s="226"/>
      <c r="G612" s="226"/>
      <c r="H612" s="226"/>
      <c r="I612" s="226"/>
      <c r="J612" s="161">
        <v>0</v>
      </c>
      <c r="K612" s="226"/>
      <c r="L612" s="226"/>
      <c r="M612" s="226"/>
      <c r="N612" s="161"/>
      <c r="O612" s="161"/>
      <c r="P612" s="226">
        <v>0</v>
      </c>
      <c r="Q612" s="226">
        <v>0</v>
      </c>
    </row>
    <row r="613" spans="1:17" ht="14.85" hidden="1" customHeight="1" thickBot="1" x14ac:dyDescent="0.35">
      <c r="A613" s="129" t="s">
        <v>49</v>
      </c>
      <c r="B613" s="800" t="s">
        <v>59</v>
      </c>
      <c r="C613" s="792" t="s">
        <v>1329</v>
      </c>
      <c r="D613" s="149" t="s">
        <v>1330</v>
      </c>
      <c r="E613" s="217"/>
      <c r="F613" s="226"/>
      <c r="G613" s="226"/>
      <c r="H613" s="226"/>
      <c r="I613" s="226"/>
      <c r="J613" s="161">
        <v>0</v>
      </c>
      <c r="K613" s="226"/>
      <c r="L613" s="226"/>
      <c r="M613" s="226"/>
      <c r="N613" s="161"/>
      <c r="O613" s="161"/>
      <c r="P613" s="226">
        <v>0</v>
      </c>
      <c r="Q613" s="226">
        <v>0</v>
      </c>
    </row>
    <row r="614" spans="1:17" ht="14.85" hidden="1" customHeight="1" thickBot="1" x14ac:dyDescent="0.35">
      <c r="A614" s="129" t="s">
        <v>49</v>
      </c>
      <c r="B614" s="800" t="s">
        <v>59</v>
      </c>
      <c r="C614" s="792" t="s">
        <v>655</v>
      </c>
      <c r="D614" s="149" t="s">
        <v>1331</v>
      </c>
      <c r="E614" s="217"/>
      <c r="F614" s="156">
        <v>0</v>
      </c>
      <c r="G614" s="156">
        <v>0</v>
      </c>
      <c r="H614" s="156">
        <v>0</v>
      </c>
      <c r="I614" s="156">
        <v>0</v>
      </c>
      <c r="J614" s="161">
        <v>0</v>
      </c>
      <c r="K614" s="156">
        <v>0</v>
      </c>
      <c r="L614" s="156">
        <v>0</v>
      </c>
      <c r="M614" s="156">
        <v>0</v>
      </c>
      <c r="N614" s="161">
        <v>0</v>
      </c>
      <c r="O614" s="161"/>
      <c r="P614" s="156">
        <v>0</v>
      </c>
      <c r="Q614" s="156">
        <v>0</v>
      </c>
    </row>
    <row r="615" spans="1:17" ht="14.85" hidden="1" customHeight="1" thickBot="1" x14ac:dyDescent="0.35">
      <c r="A615" s="152" t="s">
        <v>49</v>
      </c>
      <c r="B615" s="801" t="s">
        <v>90</v>
      </c>
      <c r="C615" s="827" t="s">
        <v>1332</v>
      </c>
      <c r="D615" s="153" t="s">
        <v>1333</v>
      </c>
      <c r="E615" s="222"/>
      <c r="F615" s="154">
        <v>0</v>
      </c>
      <c r="G615" s="154">
        <v>0</v>
      </c>
      <c r="H615" s="154">
        <v>0</v>
      </c>
      <c r="I615" s="154">
        <v>0</v>
      </c>
      <c r="J615" s="155">
        <v>0</v>
      </c>
      <c r="K615" s="154">
        <v>0</v>
      </c>
      <c r="L615" s="154">
        <v>0</v>
      </c>
      <c r="M615" s="154">
        <v>0</v>
      </c>
      <c r="N615" s="155">
        <v>0</v>
      </c>
      <c r="O615" s="155"/>
      <c r="P615" s="154">
        <v>0</v>
      </c>
      <c r="Q615" s="154">
        <v>0</v>
      </c>
    </row>
    <row r="616" spans="1:17" ht="14.85" hidden="1" customHeight="1" thickBot="1" x14ac:dyDescent="0.35">
      <c r="A616" s="234" t="s">
        <v>49</v>
      </c>
      <c r="B616" s="811" t="s">
        <v>295</v>
      </c>
      <c r="C616" s="812" t="s">
        <v>1332</v>
      </c>
      <c r="D616" s="235" t="s">
        <v>1334</v>
      </c>
      <c r="E616" s="222">
        <v>191</v>
      </c>
      <c r="F616" s="224">
        <v>0</v>
      </c>
      <c r="G616" s="224"/>
      <c r="H616" s="224"/>
      <c r="I616" s="224"/>
      <c r="J616" s="224">
        <v>0</v>
      </c>
      <c r="K616" s="224"/>
      <c r="L616" s="224"/>
      <c r="M616" s="224"/>
      <c r="N616" s="224"/>
      <c r="O616" s="224"/>
      <c r="P616" s="224">
        <v>0</v>
      </c>
      <c r="Q616" s="224">
        <v>0</v>
      </c>
    </row>
    <row r="617" spans="1:17" ht="14.85" hidden="1" customHeight="1" thickBot="1" x14ac:dyDescent="0.35">
      <c r="A617" s="152" t="s">
        <v>49</v>
      </c>
      <c r="B617" s="801" t="s">
        <v>90</v>
      </c>
      <c r="C617" s="827" t="s">
        <v>1335</v>
      </c>
      <c r="D617" s="153" t="s">
        <v>1336</v>
      </c>
      <c r="E617" s="222"/>
      <c r="F617" s="154">
        <v>0</v>
      </c>
      <c r="G617" s="154">
        <v>0</v>
      </c>
      <c r="H617" s="154">
        <v>0</v>
      </c>
      <c r="I617" s="154">
        <v>0</v>
      </c>
      <c r="J617" s="155">
        <v>0</v>
      </c>
      <c r="K617" s="154">
        <v>0</v>
      </c>
      <c r="L617" s="154">
        <v>0</v>
      </c>
      <c r="M617" s="154">
        <v>0</v>
      </c>
      <c r="N617" s="155">
        <v>0</v>
      </c>
      <c r="O617" s="155"/>
      <c r="P617" s="154">
        <v>0</v>
      </c>
      <c r="Q617" s="154">
        <v>0</v>
      </c>
    </row>
    <row r="618" spans="1:17" ht="14.85" hidden="1" customHeight="1" thickBot="1" x14ac:dyDescent="0.35">
      <c r="A618" s="234" t="s">
        <v>49</v>
      </c>
      <c r="B618" s="811" t="s">
        <v>295</v>
      </c>
      <c r="C618" s="812" t="s">
        <v>1335</v>
      </c>
      <c r="D618" s="235" t="s">
        <v>1337</v>
      </c>
      <c r="E618" s="222">
        <v>191</v>
      </c>
      <c r="F618" s="224">
        <v>0</v>
      </c>
      <c r="G618" s="224"/>
      <c r="H618" s="224"/>
      <c r="I618" s="224"/>
      <c r="J618" s="224">
        <v>0</v>
      </c>
      <c r="K618" s="224"/>
      <c r="L618" s="224"/>
      <c r="M618" s="224"/>
      <c r="N618" s="224"/>
      <c r="O618" s="224"/>
      <c r="P618" s="224">
        <v>0</v>
      </c>
      <c r="Q618" s="224">
        <v>0</v>
      </c>
    </row>
    <row r="619" spans="1:17" ht="14.85" hidden="1" customHeight="1" thickBot="1" x14ac:dyDescent="0.35">
      <c r="A619" s="129" t="s">
        <v>49</v>
      </c>
      <c r="B619" s="800" t="s">
        <v>59</v>
      </c>
      <c r="C619" s="792" t="s">
        <v>1338</v>
      </c>
      <c r="D619" s="149" t="s">
        <v>1339</v>
      </c>
      <c r="E619" s="217"/>
      <c r="F619" s="223"/>
      <c r="G619" s="223"/>
      <c r="H619" s="223"/>
      <c r="I619" s="223"/>
      <c r="J619" s="224">
        <v>0</v>
      </c>
      <c r="K619" s="223"/>
      <c r="L619" s="223"/>
      <c r="M619" s="223"/>
      <c r="N619" s="224"/>
      <c r="O619" s="224"/>
      <c r="P619" s="223">
        <v>0</v>
      </c>
      <c r="Q619" s="223">
        <v>0</v>
      </c>
    </row>
    <row r="620" spans="1:17" ht="14.85" hidden="1" customHeight="1" thickBot="1" x14ac:dyDescent="0.35">
      <c r="A620" s="129" t="s">
        <v>49</v>
      </c>
      <c r="B620" s="800" t="s">
        <v>59</v>
      </c>
      <c r="C620" s="792" t="s">
        <v>1340</v>
      </c>
      <c r="D620" s="149" t="s">
        <v>1341</v>
      </c>
      <c r="E620" s="217"/>
      <c r="F620" s="156">
        <v>0</v>
      </c>
      <c r="G620" s="156">
        <v>0</v>
      </c>
      <c r="H620" s="156">
        <v>0</v>
      </c>
      <c r="I620" s="156">
        <v>0</v>
      </c>
      <c r="J620" s="161">
        <v>0</v>
      </c>
      <c r="K620" s="156">
        <v>0</v>
      </c>
      <c r="L620" s="156">
        <v>0</v>
      </c>
      <c r="M620" s="156">
        <v>0</v>
      </c>
      <c r="N620" s="161">
        <v>0</v>
      </c>
      <c r="O620" s="161"/>
      <c r="P620" s="156">
        <v>0</v>
      </c>
      <c r="Q620" s="156">
        <v>0</v>
      </c>
    </row>
    <row r="621" spans="1:17" ht="14.85" hidden="1" customHeight="1" thickBot="1" x14ac:dyDescent="0.35">
      <c r="A621" s="152" t="s">
        <v>49</v>
      </c>
      <c r="B621" s="801" t="s">
        <v>90</v>
      </c>
      <c r="C621" s="798" t="s">
        <v>1342</v>
      </c>
      <c r="D621" s="153" t="s">
        <v>1343</v>
      </c>
      <c r="E621" s="222"/>
      <c r="F621" s="154">
        <v>0</v>
      </c>
      <c r="G621" s="154">
        <v>0</v>
      </c>
      <c r="H621" s="154">
        <v>0</v>
      </c>
      <c r="I621" s="154">
        <v>0</v>
      </c>
      <c r="J621" s="155">
        <v>0</v>
      </c>
      <c r="K621" s="154">
        <v>0</v>
      </c>
      <c r="L621" s="154">
        <v>0</v>
      </c>
      <c r="M621" s="154">
        <v>0</v>
      </c>
      <c r="N621" s="155">
        <v>0</v>
      </c>
      <c r="O621" s="155"/>
      <c r="P621" s="154">
        <v>0</v>
      </c>
      <c r="Q621" s="154">
        <v>0</v>
      </c>
    </row>
    <row r="622" spans="1:17" ht="14.85" hidden="1" customHeight="1" thickBot="1" x14ac:dyDescent="0.35">
      <c r="A622" s="313" t="s">
        <v>49</v>
      </c>
      <c r="B622" s="314" t="s">
        <v>295</v>
      </c>
      <c r="C622" s="315" t="s">
        <v>1342</v>
      </c>
      <c r="D622" s="316" t="s">
        <v>1344</v>
      </c>
      <c r="E622" s="317">
        <v>191</v>
      </c>
      <c r="F622" s="224">
        <v>0</v>
      </c>
      <c r="G622" s="224">
        <v>0</v>
      </c>
      <c r="H622" s="224">
        <v>0</v>
      </c>
      <c r="I622" s="224">
        <v>0</v>
      </c>
      <c r="J622" s="224">
        <v>0</v>
      </c>
      <c r="K622" s="224">
        <v>0</v>
      </c>
      <c r="L622" s="224">
        <v>0</v>
      </c>
      <c r="M622" s="224">
        <v>0</v>
      </c>
      <c r="N622" s="224">
        <v>0</v>
      </c>
      <c r="O622" s="224"/>
      <c r="P622" s="224">
        <v>0</v>
      </c>
      <c r="Q622" s="224">
        <v>0</v>
      </c>
    </row>
    <row r="623" spans="1:17" s="106" customFormat="1" ht="24" thickBot="1" x14ac:dyDescent="0.3">
      <c r="A623" s="101"/>
      <c r="B623" s="101"/>
      <c r="C623" s="132" t="s">
        <v>82</v>
      </c>
      <c r="D623" s="103"/>
      <c r="E623" s="318"/>
      <c r="F623" s="104">
        <v>164254086.90000001</v>
      </c>
      <c r="G623" s="104">
        <v>80512067.560000002</v>
      </c>
      <c r="H623" s="104">
        <v>63188532.840000004</v>
      </c>
      <c r="I623" s="104">
        <v>143700600.40000001</v>
      </c>
      <c r="J623" s="105">
        <v>20553486.5</v>
      </c>
      <c r="K623" s="104">
        <v>9156507.1199999992</v>
      </c>
      <c r="L623" s="104">
        <v>7093378.9000000004</v>
      </c>
      <c r="M623" s="104">
        <v>2063128.22</v>
      </c>
      <c r="N623" s="105">
        <v>-1210067.2300000002</v>
      </c>
      <c r="O623" s="105">
        <v>853060.98999999976</v>
      </c>
      <c r="P623" s="105">
        <v>87605446.460000008</v>
      </c>
      <c r="Q623" s="104">
        <v>64041593.830000006</v>
      </c>
    </row>
    <row r="624" spans="1:17" ht="14.85" customHeight="1" x14ac:dyDescent="0.3">
      <c r="M624" s="135"/>
    </row>
    <row r="625" spans="6:17" ht="14.85" customHeight="1" x14ac:dyDescent="0.3">
      <c r="F625" s="134"/>
      <c r="H625" s="134"/>
      <c r="I625" s="134"/>
      <c r="K625" s="143"/>
      <c r="L625" s="143"/>
      <c r="M625" s="143"/>
      <c r="P625" s="135"/>
      <c r="Q625" s="320"/>
    </row>
    <row r="626" spans="6:17" ht="14.85" customHeight="1" x14ac:dyDescent="0.3">
      <c r="H626" s="320"/>
      <c r="I626" s="135"/>
      <c r="K626" s="141"/>
      <c r="L626" s="141"/>
      <c r="M626" s="141"/>
      <c r="N626" s="141"/>
      <c r="O626" s="141"/>
    </row>
    <row r="627" spans="6:17" ht="14.85" customHeight="1" x14ac:dyDescent="0.3">
      <c r="H627" s="135"/>
      <c r="I627" s="320"/>
      <c r="P627" s="135"/>
      <c r="Q627" s="143"/>
    </row>
    <row r="628" spans="6:17" x14ac:dyDescent="0.3">
      <c r="H628" s="135"/>
      <c r="I628" s="135"/>
      <c r="K628" s="320"/>
      <c r="L628" s="320"/>
      <c r="M628" s="320"/>
      <c r="N628" s="320"/>
      <c r="O628" s="320"/>
    </row>
    <row r="629" spans="6:17" x14ac:dyDescent="0.3">
      <c r="I629" s="6"/>
      <c r="M629" s="135"/>
      <c r="O629" s="75"/>
      <c r="P629" s="135"/>
    </row>
    <row r="630" spans="6:17" x14ac:dyDescent="0.3">
      <c r="H630" s="320"/>
      <c r="I630" s="320"/>
      <c r="P630" s="320"/>
    </row>
    <row r="631" spans="6:17" x14ac:dyDescent="0.3">
      <c r="I631" s="135"/>
    </row>
    <row r="633" spans="6:17" x14ac:dyDescent="0.3">
      <c r="I633" s="135"/>
    </row>
  </sheetData>
  <mergeCells count="26">
    <mergeCell ref="P243:Q244"/>
    <mergeCell ref="A244:C244"/>
    <mergeCell ref="G244:J244"/>
    <mergeCell ref="K244:K245"/>
    <mergeCell ref="L244:L245"/>
    <mergeCell ref="M244:M245"/>
    <mergeCell ref="N244:N245"/>
    <mergeCell ref="O244:O245"/>
    <mergeCell ref="A243:C243"/>
    <mergeCell ref="D243:E244"/>
    <mergeCell ref="F243:F245"/>
    <mergeCell ref="G243:J243"/>
    <mergeCell ref="K243:O243"/>
    <mergeCell ref="P1:Q2"/>
    <mergeCell ref="A2:C2"/>
    <mergeCell ref="G2:J2"/>
    <mergeCell ref="K2:K3"/>
    <mergeCell ref="L2:L3"/>
    <mergeCell ref="A1:C1"/>
    <mergeCell ref="D1:E2"/>
    <mergeCell ref="F1:F3"/>
    <mergeCell ref="G1:J1"/>
    <mergeCell ref="K1:O1"/>
    <mergeCell ref="M2:M3"/>
    <mergeCell ref="N2:N3"/>
    <mergeCell ref="O2:O3"/>
  </mergeCells>
  <printOptions horizontalCentered="1"/>
  <pageMargins left="0.11811023622047245" right="0.11811023622047245" top="0.35433070866141736" bottom="0.35433070866141736" header="0.11811023622047245" footer="0.11811023622047245"/>
  <pageSetup paperSize="8" scale="6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L646"/>
  <sheetViews>
    <sheetView topLeftCell="I1" zoomScaleNormal="100" workbookViewId="0">
      <pane ySplit="5" topLeftCell="A6" activePane="bottomLeft" state="frozen"/>
      <selection activeCell="C28" sqref="C28"/>
      <selection pane="bottomLeft" activeCell="H12" sqref="H12"/>
    </sheetView>
  </sheetViews>
  <sheetFormatPr defaultRowHeight="14.4" x14ac:dyDescent="0.3"/>
  <cols>
    <col min="1" max="1" width="8.44140625" style="325" customWidth="1"/>
    <col min="2" max="2" width="7" style="325" bestFit="1" customWidth="1"/>
    <col min="3" max="3" width="68.5546875" style="489" customWidth="1"/>
    <col min="4" max="4" width="19.5546875" style="325" customWidth="1"/>
    <col min="5" max="6" width="17.5546875" style="324" customWidth="1"/>
    <col min="7" max="7" width="14.44140625" style="324" customWidth="1"/>
    <col min="8" max="8" width="13.5546875" style="325" customWidth="1"/>
    <col min="9" max="9" width="22.44140625" style="326" customWidth="1"/>
    <col min="10" max="10" width="19.44140625" style="490" customWidth="1"/>
    <col min="11" max="12" width="12.5546875" style="325" bestFit="1" customWidth="1"/>
    <col min="13" max="246" width="8.6640625" style="325"/>
    <col min="247" max="247" width="9.5546875" style="325" customWidth="1"/>
    <col min="248" max="248" width="7" style="325" bestFit="1" customWidth="1"/>
    <col min="249" max="249" width="79" style="325" customWidth="1"/>
    <col min="250" max="250" width="18.44140625" style="325" customWidth="1"/>
    <col min="251" max="252" width="0" style="325" hidden="1" customWidth="1"/>
    <col min="253" max="253" width="11.44140625" style="325" customWidth="1"/>
    <col min="254" max="259" width="0" style="325" hidden="1" customWidth="1"/>
    <col min="260" max="260" width="17.5546875" style="325" bestFit="1" customWidth="1"/>
    <col min="261" max="261" width="12.5546875" style="325" bestFit="1" customWidth="1"/>
    <col min="262" max="502" width="8.6640625" style="325"/>
    <col min="503" max="503" width="9.5546875" style="325" customWidth="1"/>
    <col min="504" max="504" width="7" style="325" bestFit="1" customWidth="1"/>
    <col min="505" max="505" width="79" style="325" customWidth="1"/>
    <col min="506" max="506" width="18.44140625" style="325" customWidth="1"/>
    <col min="507" max="508" width="0" style="325" hidden="1" customWidth="1"/>
    <col min="509" max="509" width="11.44140625" style="325" customWidth="1"/>
    <col min="510" max="515" width="0" style="325" hidden="1" customWidth="1"/>
    <col min="516" max="516" width="17.5546875" style="325" bestFit="1" customWidth="1"/>
    <col min="517" max="517" width="12.5546875" style="325" bestFit="1" customWidth="1"/>
    <col min="518" max="758" width="8.6640625" style="325"/>
    <col min="759" max="759" width="9.5546875" style="325" customWidth="1"/>
    <col min="760" max="760" width="7" style="325" bestFit="1" customWidth="1"/>
    <col min="761" max="761" width="79" style="325" customWidth="1"/>
    <col min="762" max="762" width="18.44140625" style="325" customWidth="1"/>
    <col min="763" max="764" width="0" style="325" hidden="1" customWidth="1"/>
    <col min="765" max="765" width="11.44140625" style="325" customWidth="1"/>
    <col min="766" max="771" width="0" style="325" hidden="1" customWidth="1"/>
    <col min="772" max="772" width="17.5546875" style="325" bestFit="1" customWidth="1"/>
    <col min="773" max="773" width="12.5546875" style="325" bestFit="1" customWidth="1"/>
    <col min="774" max="1014" width="8.6640625" style="325"/>
    <col min="1015" max="1015" width="9.5546875" style="325" customWidth="1"/>
    <col min="1016" max="1016" width="7" style="325" bestFit="1" customWidth="1"/>
    <col min="1017" max="1017" width="79" style="325" customWidth="1"/>
    <col min="1018" max="1018" width="18.44140625" style="325" customWidth="1"/>
    <col min="1019" max="1020" width="0" style="325" hidden="1" customWidth="1"/>
    <col min="1021" max="1021" width="11.44140625" style="325" customWidth="1"/>
    <col min="1022" max="1027" width="0" style="325" hidden="1" customWidth="1"/>
    <col min="1028" max="1028" width="17.5546875" style="325" bestFit="1" customWidth="1"/>
    <col min="1029" max="1029" width="12.5546875" style="325" bestFit="1" customWidth="1"/>
    <col min="1030" max="1270" width="8.6640625" style="325"/>
    <col min="1271" max="1271" width="9.5546875" style="325" customWidth="1"/>
    <col min="1272" max="1272" width="7" style="325" bestFit="1" customWidth="1"/>
    <col min="1273" max="1273" width="79" style="325" customWidth="1"/>
    <col min="1274" max="1274" width="18.44140625" style="325" customWidth="1"/>
    <col min="1275" max="1276" width="0" style="325" hidden="1" customWidth="1"/>
    <col min="1277" max="1277" width="11.44140625" style="325" customWidth="1"/>
    <col min="1278" max="1283" width="0" style="325" hidden="1" customWidth="1"/>
    <col min="1284" max="1284" width="17.5546875" style="325" bestFit="1" customWidth="1"/>
    <col min="1285" max="1285" width="12.5546875" style="325" bestFit="1" customWidth="1"/>
    <col min="1286" max="1526" width="8.6640625" style="325"/>
    <col min="1527" max="1527" width="9.5546875" style="325" customWidth="1"/>
    <col min="1528" max="1528" width="7" style="325" bestFit="1" customWidth="1"/>
    <col min="1529" max="1529" width="79" style="325" customWidth="1"/>
    <col min="1530" max="1530" width="18.44140625" style="325" customWidth="1"/>
    <col min="1531" max="1532" width="0" style="325" hidden="1" customWidth="1"/>
    <col min="1533" max="1533" width="11.44140625" style="325" customWidth="1"/>
    <col min="1534" max="1539" width="0" style="325" hidden="1" customWidth="1"/>
    <col min="1540" max="1540" width="17.5546875" style="325" bestFit="1" customWidth="1"/>
    <col min="1541" max="1541" width="12.5546875" style="325" bestFit="1" customWidth="1"/>
    <col min="1542" max="1782" width="8.6640625" style="325"/>
    <col min="1783" max="1783" width="9.5546875" style="325" customWidth="1"/>
    <col min="1784" max="1784" width="7" style="325" bestFit="1" customWidth="1"/>
    <col min="1785" max="1785" width="79" style="325" customWidth="1"/>
    <col min="1786" max="1786" width="18.44140625" style="325" customWidth="1"/>
    <col min="1787" max="1788" width="0" style="325" hidden="1" customWidth="1"/>
    <col min="1789" max="1789" width="11.44140625" style="325" customWidth="1"/>
    <col min="1790" max="1795" width="0" style="325" hidden="1" customWidth="1"/>
    <col min="1796" max="1796" width="17.5546875" style="325" bestFit="1" customWidth="1"/>
    <col min="1797" max="1797" width="12.5546875" style="325" bestFit="1" customWidth="1"/>
    <col min="1798" max="2038" width="8.6640625" style="325"/>
    <col min="2039" max="2039" width="9.5546875" style="325" customWidth="1"/>
    <col min="2040" max="2040" width="7" style="325" bestFit="1" customWidth="1"/>
    <col min="2041" max="2041" width="79" style="325" customWidth="1"/>
    <col min="2042" max="2042" width="18.44140625" style="325" customWidth="1"/>
    <col min="2043" max="2044" width="0" style="325" hidden="1" customWidth="1"/>
    <col min="2045" max="2045" width="11.44140625" style="325" customWidth="1"/>
    <col min="2046" max="2051" width="0" style="325" hidden="1" customWidth="1"/>
    <col min="2052" max="2052" width="17.5546875" style="325" bestFit="1" customWidth="1"/>
    <col min="2053" max="2053" width="12.5546875" style="325" bestFit="1" customWidth="1"/>
    <col min="2054" max="2294" width="8.6640625" style="325"/>
    <col min="2295" max="2295" width="9.5546875" style="325" customWidth="1"/>
    <col min="2296" max="2296" width="7" style="325" bestFit="1" customWidth="1"/>
    <col min="2297" max="2297" width="79" style="325" customWidth="1"/>
    <col min="2298" max="2298" width="18.44140625" style="325" customWidth="1"/>
    <col min="2299" max="2300" width="0" style="325" hidden="1" customWidth="1"/>
    <col min="2301" max="2301" width="11.44140625" style="325" customWidth="1"/>
    <col min="2302" max="2307" width="0" style="325" hidden="1" customWidth="1"/>
    <col min="2308" max="2308" width="17.5546875" style="325" bestFit="1" customWidth="1"/>
    <col min="2309" max="2309" width="12.5546875" style="325" bestFit="1" customWidth="1"/>
    <col min="2310" max="2550" width="8.6640625" style="325"/>
    <col min="2551" max="2551" width="9.5546875" style="325" customWidth="1"/>
    <col min="2552" max="2552" width="7" style="325" bestFit="1" customWidth="1"/>
    <col min="2553" max="2553" width="79" style="325" customWidth="1"/>
    <col min="2554" max="2554" width="18.44140625" style="325" customWidth="1"/>
    <col min="2555" max="2556" width="0" style="325" hidden="1" customWidth="1"/>
    <col min="2557" max="2557" width="11.44140625" style="325" customWidth="1"/>
    <col min="2558" max="2563" width="0" style="325" hidden="1" customWidth="1"/>
    <col min="2564" max="2564" width="17.5546875" style="325" bestFit="1" customWidth="1"/>
    <col min="2565" max="2565" width="12.5546875" style="325" bestFit="1" customWidth="1"/>
    <col min="2566" max="2806" width="8.6640625" style="325"/>
    <col min="2807" max="2807" width="9.5546875" style="325" customWidth="1"/>
    <col min="2808" max="2808" width="7" style="325" bestFit="1" customWidth="1"/>
    <col min="2809" max="2809" width="79" style="325" customWidth="1"/>
    <col min="2810" max="2810" width="18.44140625" style="325" customWidth="1"/>
    <col min="2811" max="2812" width="0" style="325" hidden="1" customWidth="1"/>
    <col min="2813" max="2813" width="11.44140625" style="325" customWidth="1"/>
    <col min="2814" max="2819" width="0" style="325" hidden="1" customWidth="1"/>
    <col min="2820" max="2820" width="17.5546875" style="325" bestFit="1" customWidth="1"/>
    <col min="2821" max="2821" width="12.5546875" style="325" bestFit="1" customWidth="1"/>
    <col min="2822" max="3062" width="8.6640625" style="325"/>
    <col min="3063" max="3063" width="9.5546875" style="325" customWidth="1"/>
    <col min="3064" max="3064" width="7" style="325" bestFit="1" customWidth="1"/>
    <col min="3065" max="3065" width="79" style="325" customWidth="1"/>
    <col min="3066" max="3066" width="18.44140625" style="325" customWidth="1"/>
    <col min="3067" max="3068" width="0" style="325" hidden="1" customWidth="1"/>
    <col min="3069" max="3069" width="11.44140625" style="325" customWidth="1"/>
    <col min="3070" max="3075" width="0" style="325" hidden="1" customWidth="1"/>
    <col min="3076" max="3076" width="17.5546875" style="325" bestFit="1" customWidth="1"/>
    <col min="3077" max="3077" width="12.5546875" style="325" bestFit="1" customWidth="1"/>
    <col min="3078" max="3318" width="8.6640625" style="325"/>
    <col min="3319" max="3319" width="9.5546875" style="325" customWidth="1"/>
    <col min="3320" max="3320" width="7" style="325" bestFit="1" customWidth="1"/>
    <col min="3321" max="3321" width="79" style="325" customWidth="1"/>
    <col min="3322" max="3322" width="18.44140625" style="325" customWidth="1"/>
    <col min="3323" max="3324" width="0" style="325" hidden="1" customWidth="1"/>
    <col min="3325" max="3325" width="11.44140625" style="325" customWidth="1"/>
    <col min="3326" max="3331" width="0" style="325" hidden="1" customWidth="1"/>
    <col min="3332" max="3332" width="17.5546875" style="325" bestFit="1" customWidth="1"/>
    <col min="3333" max="3333" width="12.5546875" style="325" bestFit="1" customWidth="1"/>
    <col min="3334" max="3574" width="8.6640625" style="325"/>
    <col min="3575" max="3575" width="9.5546875" style="325" customWidth="1"/>
    <col min="3576" max="3576" width="7" style="325" bestFit="1" customWidth="1"/>
    <col min="3577" max="3577" width="79" style="325" customWidth="1"/>
    <col min="3578" max="3578" width="18.44140625" style="325" customWidth="1"/>
    <col min="3579" max="3580" width="0" style="325" hidden="1" customWidth="1"/>
    <col min="3581" max="3581" width="11.44140625" style="325" customWidth="1"/>
    <col min="3582" max="3587" width="0" style="325" hidden="1" customWidth="1"/>
    <col min="3588" max="3588" width="17.5546875" style="325" bestFit="1" customWidth="1"/>
    <col min="3589" max="3589" width="12.5546875" style="325" bestFit="1" customWidth="1"/>
    <col min="3590" max="3830" width="8.6640625" style="325"/>
    <col min="3831" max="3831" width="9.5546875" style="325" customWidth="1"/>
    <col min="3832" max="3832" width="7" style="325" bestFit="1" customWidth="1"/>
    <col min="3833" max="3833" width="79" style="325" customWidth="1"/>
    <col min="3834" max="3834" width="18.44140625" style="325" customWidth="1"/>
    <col min="3835" max="3836" width="0" style="325" hidden="1" customWidth="1"/>
    <col min="3837" max="3837" width="11.44140625" style="325" customWidth="1"/>
    <col min="3838" max="3843" width="0" style="325" hidden="1" customWidth="1"/>
    <col min="3844" max="3844" width="17.5546875" style="325" bestFit="1" customWidth="1"/>
    <col min="3845" max="3845" width="12.5546875" style="325" bestFit="1" customWidth="1"/>
    <col min="3846" max="4086" width="8.6640625" style="325"/>
    <col min="4087" max="4087" width="9.5546875" style="325" customWidth="1"/>
    <col min="4088" max="4088" width="7" style="325" bestFit="1" customWidth="1"/>
    <col min="4089" max="4089" width="79" style="325" customWidth="1"/>
    <col min="4090" max="4090" width="18.44140625" style="325" customWidth="1"/>
    <col min="4091" max="4092" width="0" style="325" hidden="1" customWidth="1"/>
    <col min="4093" max="4093" width="11.44140625" style="325" customWidth="1"/>
    <col min="4094" max="4099" width="0" style="325" hidden="1" customWidth="1"/>
    <col min="4100" max="4100" width="17.5546875" style="325" bestFit="1" customWidth="1"/>
    <col min="4101" max="4101" width="12.5546875" style="325" bestFit="1" customWidth="1"/>
    <col min="4102" max="4342" width="8.6640625" style="325"/>
    <col min="4343" max="4343" width="9.5546875" style="325" customWidth="1"/>
    <col min="4344" max="4344" width="7" style="325" bestFit="1" customWidth="1"/>
    <col min="4345" max="4345" width="79" style="325" customWidth="1"/>
    <col min="4346" max="4346" width="18.44140625" style="325" customWidth="1"/>
    <col min="4347" max="4348" width="0" style="325" hidden="1" customWidth="1"/>
    <col min="4349" max="4349" width="11.44140625" style="325" customWidth="1"/>
    <col min="4350" max="4355" width="0" style="325" hidden="1" customWidth="1"/>
    <col min="4356" max="4356" width="17.5546875" style="325" bestFit="1" customWidth="1"/>
    <col min="4357" max="4357" width="12.5546875" style="325" bestFit="1" customWidth="1"/>
    <col min="4358" max="4598" width="8.6640625" style="325"/>
    <col min="4599" max="4599" width="9.5546875" style="325" customWidth="1"/>
    <col min="4600" max="4600" width="7" style="325" bestFit="1" customWidth="1"/>
    <col min="4601" max="4601" width="79" style="325" customWidth="1"/>
    <col min="4602" max="4602" width="18.44140625" style="325" customWidth="1"/>
    <col min="4603" max="4604" width="0" style="325" hidden="1" customWidth="1"/>
    <col min="4605" max="4605" width="11.44140625" style="325" customWidth="1"/>
    <col min="4606" max="4611" width="0" style="325" hidden="1" customWidth="1"/>
    <col min="4612" max="4612" width="17.5546875" style="325" bestFit="1" customWidth="1"/>
    <col min="4613" max="4613" width="12.5546875" style="325" bestFit="1" customWidth="1"/>
    <col min="4614" max="4854" width="8.6640625" style="325"/>
    <col min="4855" max="4855" width="9.5546875" style="325" customWidth="1"/>
    <col min="4856" max="4856" width="7" style="325" bestFit="1" customWidth="1"/>
    <col min="4857" max="4857" width="79" style="325" customWidth="1"/>
    <col min="4858" max="4858" width="18.44140625" style="325" customWidth="1"/>
    <col min="4859" max="4860" width="0" style="325" hidden="1" customWidth="1"/>
    <col min="4861" max="4861" width="11.44140625" style="325" customWidth="1"/>
    <col min="4862" max="4867" width="0" style="325" hidden="1" customWidth="1"/>
    <col min="4868" max="4868" width="17.5546875" style="325" bestFit="1" customWidth="1"/>
    <col min="4869" max="4869" width="12.5546875" style="325" bestFit="1" customWidth="1"/>
    <col min="4870" max="5110" width="8.6640625" style="325"/>
    <col min="5111" max="5111" width="9.5546875" style="325" customWidth="1"/>
    <col min="5112" max="5112" width="7" style="325" bestFit="1" customWidth="1"/>
    <col min="5113" max="5113" width="79" style="325" customWidth="1"/>
    <col min="5114" max="5114" width="18.44140625" style="325" customWidth="1"/>
    <col min="5115" max="5116" width="0" style="325" hidden="1" customWidth="1"/>
    <col min="5117" max="5117" width="11.44140625" style="325" customWidth="1"/>
    <col min="5118" max="5123" width="0" style="325" hidden="1" customWidth="1"/>
    <col min="5124" max="5124" width="17.5546875" style="325" bestFit="1" customWidth="1"/>
    <col min="5125" max="5125" width="12.5546875" style="325" bestFit="1" customWidth="1"/>
    <col min="5126" max="5366" width="8.6640625" style="325"/>
    <col min="5367" max="5367" width="9.5546875" style="325" customWidth="1"/>
    <col min="5368" max="5368" width="7" style="325" bestFit="1" customWidth="1"/>
    <col min="5369" max="5369" width="79" style="325" customWidth="1"/>
    <col min="5370" max="5370" width="18.44140625" style="325" customWidth="1"/>
    <col min="5371" max="5372" width="0" style="325" hidden="1" customWidth="1"/>
    <col min="5373" max="5373" width="11.44140625" style="325" customWidth="1"/>
    <col min="5374" max="5379" width="0" style="325" hidden="1" customWidth="1"/>
    <col min="5380" max="5380" width="17.5546875" style="325" bestFit="1" customWidth="1"/>
    <col min="5381" max="5381" width="12.5546875" style="325" bestFit="1" customWidth="1"/>
    <col min="5382" max="5622" width="8.6640625" style="325"/>
    <col min="5623" max="5623" width="9.5546875" style="325" customWidth="1"/>
    <col min="5624" max="5624" width="7" style="325" bestFit="1" customWidth="1"/>
    <col min="5625" max="5625" width="79" style="325" customWidth="1"/>
    <col min="5626" max="5626" width="18.44140625" style="325" customWidth="1"/>
    <col min="5627" max="5628" width="0" style="325" hidden="1" customWidth="1"/>
    <col min="5629" max="5629" width="11.44140625" style="325" customWidth="1"/>
    <col min="5630" max="5635" width="0" style="325" hidden="1" customWidth="1"/>
    <col min="5636" max="5636" width="17.5546875" style="325" bestFit="1" customWidth="1"/>
    <col min="5637" max="5637" width="12.5546875" style="325" bestFit="1" customWidth="1"/>
    <col min="5638" max="5878" width="8.6640625" style="325"/>
    <col min="5879" max="5879" width="9.5546875" style="325" customWidth="1"/>
    <col min="5880" max="5880" width="7" style="325" bestFit="1" customWidth="1"/>
    <col min="5881" max="5881" width="79" style="325" customWidth="1"/>
    <col min="5882" max="5882" width="18.44140625" style="325" customWidth="1"/>
    <col min="5883" max="5884" width="0" style="325" hidden="1" customWidth="1"/>
    <col min="5885" max="5885" width="11.44140625" style="325" customWidth="1"/>
    <col min="5886" max="5891" width="0" style="325" hidden="1" customWidth="1"/>
    <col min="5892" max="5892" width="17.5546875" style="325" bestFit="1" customWidth="1"/>
    <col min="5893" max="5893" width="12.5546875" style="325" bestFit="1" customWidth="1"/>
    <col min="5894" max="6134" width="8.6640625" style="325"/>
    <col min="6135" max="6135" width="9.5546875" style="325" customWidth="1"/>
    <col min="6136" max="6136" width="7" style="325" bestFit="1" customWidth="1"/>
    <col min="6137" max="6137" width="79" style="325" customWidth="1"/>
    <col min="6138" max="6138" width="18.44140625" style="325" customWidth="1"/>
    <col min="6139" max="6140" width="0" style="325" hidden="1" customWidth="1"/>
    <col min="6141" max="6141" width="11.44140625" style="325" customWidth="1"/>
    <col min="6142" max="6147" width="0" style="325" hidden="1" customWidth="1"/>
    <col min="6148" max="6148" width="17.5546875" style="325" bestFit="1" customWidth="1"/>
    <col min="6149" max="6149" width="12.5546875" style="325" bestFit="1" customWidth="1"/>
    <col min="6150" max="6390" width="8.6640625" style="325"/>
    <col min="6391" max="6391" width="9.5546875" style="325" customWidth="1"/>
    <col min="6392" max="6392" width="7" style="325" bestFit="1" customWidth="1"/>
    <col min="6393" max="6393" width="79" style="325" customWidth="1"/>
    <col min="6394" max="6394" width="18.44140625" style="325" customWidth="1"/>
    <col min="6395" max="6396" width="0" style="325" hidden="1" customWidth="1"/>
    <col min="6397" max="6397" width="11.44140625" style="325" customWidth="1"/>
    <col min="6398" max="6403" width="0" style="325" hidden="1" customWidth="1"/>
    <col min="6404" max="6404" width="17.5546875" style="325" bestFit="1" customWidth="1"/>
    <col min="6405" max="6405" width="12.5546875" style="325" bestFit="1" customWidth="1"/>
    <col min="6406" max="6646" width="8.6640625" style="325"/>
    <col min="6647" max="6647" width="9.5546875" style="325" customWidth="1"/>
    <col min="6648" max="6648" width="7" style="325" bestFit="1" customWidth="1"/>
    <col min="6649" max="6649" width="79" style="325" customWidth="1"/>
    <col min="6650" max="6650" width="18.44140625" style="325" customWidth="1"/>
    <col min="6651" max="6652" width="0" style="325" hidden="1" customWidth="1"/>
    <col min="6653" max="6653" width="11.44140625" style="325" customWidth="1"/>
    <col min="6654" max="6659" width="0" style="325" hidden="1" customWidth="1"/>
    <col min="6660" max="6660" width="17.5546875" style="325" bestFit="1" customWidth="1"/>
    <col min="6661" max="6661" width="12.5546875" style="325" bestFit="1" customWidth="1"/>
    <col min="6662" max="6902" width="8.6640625" style="325"/>
    <col min="6903" max="6903" width="9.5546875" style="325" customWidth="1"/>
    <col min="6904" max="6904" width="7" style="325" bestFit="1" customWidth="1"/>
    <col min="6905" max="6905" width="79" style="325" customWidth="1"/>
    <col min="6906" max="6906" width="18.44140625" style="325" customWidth="1"/>
    <col min="6907" max="6908" width="0" style="325" hidden="1" customWidth="1"/>
    <col min="6909" max="6909" width="11.44140625" style="325" customWidth="1"/>
    <col min="6910" max="6915" width="0" style="325" hidden="1" customWidth="1"/>
    <col min="6916" max="6916" width="17.5546875" style="325" bestFit="1" customWidth="1"/>
    <col min="6917" max="6917" width="12.5546875" style="325" bestFit="1" customWidth="1"/>
    <col min="6918" max="7158" width="8.6640625" style="325"/>
    <col min="7159" max="7159" width="9.5546875" style="325" customWidth="1"/>
    <col min="7160" max="7160" width="7" style="325" bestFit="1" customWidth="1"/>
    <col min="7161" max="7161" width="79" style="325" customWidth="1"/>
    <col min="7162" max="7162" width="18.44140625" style="325" customWidth="1"/>
    <col min="7163" max="7164" width="0" style="325" hidden="1" customWidth="1"/>
    <col min="7165" max="7165" width="11.44140625" style="325" customWidth="1"/>
    <col min="7166" max="7171" width="0" style="325" hidden="1" customWidth="1"/>
    <col min="7172" max="7172" width="17.5546875" style="325" bestFit="1" customWidth="1"/>
    <col min="7173" max="7173" width="12.5546875" style="325" bestFit="1" customWidth="1"/>
    <col min="7174" max="7414" width="8.6640625" style="325"/>
    <col min="7415" max="7415" width="9.5546875" style="325" customWidth="1"/>
    <col min="7416" max="7416" width="7" style="325" bestFit="1" customWidth="1"/>
    <col min="7417" max="7417" width="79" style="325" customWidth="1"/>
    <col min="7418" max="7418" width="18.44140625" style="325" customWidth="1"/>
    <col min="7419" max="7420" width="0" style="325" hidden="1" customWidth="1"/>
    <col min="7421" max="7421" width="11.44140625" style="325" customWidth="1"/>
    <col min="7422" max="7427" width="0" style="325" hidden="1" customWidth="1"/>
    <col min="7428" max="7428" width="17.5546875" style="325" bestFit="1" customWidth="1"/>
    <col min="7429" max="7429" width="12.5546875" style="325" bestFit="1" customWidth="1"/>
    <col min="7430" max="7670" width="8.6640625" style="325"/>
    <col min="7671" max="7671" width="9.5546875" style="325" customWidth="1"/>
    <col min="7672" max="7672" width="7" style="325" bestFit="1" customWidth="1"/>
    <col min="7673" max="7673" width="79" style="325" customWidth="1"/>
    <col min="7674" max="7674" width="18.44140625" style="325" customWidth="1"/>
    <col min="7675" max="7676" width="0" style="325" hidden="1" customWidth="1"/>
    <col min="7677" max="7677" width="11.44140625" style="325" customWidth="1"/>
    <col min="7678" max="7683" width="0" style="325" hidden="1" customWidth="1"/>
    <col min="7684" max="7684" width="17.5546875" style="325" bestFit="1" customWidth="1"/>
    <col min="7685" max="7685" width="12.5546875" style="325" bestFit="1" customWidth="1"/>
    <col min="7686" max="7926" width="8.6640625" style="325"/>
    <col min="7927" max="7927" width="9.5546875" style="325" customWidth="1"/>
    <col min="7928" max="7928" width="7" style="325" bestFit="1" customWidth="1"/>
    <col min="7929" max="7929" width="79" style="325" customWidth="1"/>
    <col min="7930" max="7930" width="18.44140625" style="325" customWidth="1"/>
    <col min="7931" max="7932" width="0" style="325" hidden="1" customWidth="1"/>
    <col min="7933" max="7933" width="11.44140625" style="325" customWidth="1"/>
    <col min="7934" max="7939" width="0" style="325" hidden="1" customWidth="1"/>
    <col min="7940" max="7940" width="17.5546875" style="325" bestFit="1" customWidth="1"/>
    <col min="7941" max="7941" width="12.5546875" style="325" bestFit="1" customWidth="1"/>
    <col min="7942" max="8182" width="8.6640625" style="325"/>
    <col min="8183" max="8183" width="9.5546875" style="325" customWidth="1"/>
    <col min="8184" max="8184" width="7" style="325" bestFit="1" customWidth="1"/>
    <col min="8185" max="8185" width="79" style="325" customWidth="1"/>
    <col min="8186" max="8186" width="18.44140625" style="325" customWidth="1"/>
    <col min="8187" max="8188" width="0" style="325" hidden="1" customWidth="1"/>
    <col min="8189" max="8189" width="11.44140625" style="325" customWidth="1"/>
    <col min="8190" max="8195" width="0" style="325" hidden="1" customWidth="1"/>
    <col min="8196" max="8196" width="17.5546875" style="325" bestFit="1" customWidth="1"/>
    <col min="8197" max="8197" width="12.5546875" style="325" bestFit="1" customWidth="1"/>
    <col min="8198" max="8438" width="8.6640625" style="325"/>
    <col min="8439" max="8439" width="9.5546875" style="325" customWidth="1"/>
    <col min="8440" max="8440" width="7" style="325" bestFit="1" customWidth="1"/>
    <col min="8441" max="8441" width="79" style="325" customWidth="1"/>
    <col min="8442" max="8442" width="18.44140625" style="325" customWidth="1"/>
    <col min="8443" max="8444" width="0" style="325" hidden="1" customWidth="1"/>
    <col min="8445" max="8445" width="11.44140625" style="325" customWidth="1"/>
    <col min="8446" max="8451" width="0" style="325" hidden="1" customWidth="1"/>
    <col min="8452" max="8452" width="17.5546875" style="325" bestFit="1" customWidth="1"/>
    <col min="8453" max="8453" width="12.5546875" style="325" bestFit="1" customWidth="1"/>
    <col min="8454" max="8694" width="8.6640625" style="325"/>
    <col min="8695" max="8695" width="9.5546875" style="325" customWidth="1"/>
    <col min="8696" max="8696" width="7" style="325" bestFit="1" customWidth="1"/>
    <col min="8697" max="8697" width="79" style="325" customWidth="1"/>
    <col min="8698" max="8698" width="18.44140625" style="325" customWidth="1"/>
    <col min="8699" max="8700" width="0" style="325" hidden="1" customWidth="1"/>
    <col min="8701" max="8701" width="11.44140625" style="325" customWidth="1"/>
    <col min="8702" max="8707" width="0" style="325" hidden="1" customWidth="1"/>
    <col min="8708" max="8708" width="17.5546875" style="325" bestFit="1" customWidth="1"/>
    <col min="8709" max="8709" width="12.5546875" style="325" bestFit="1" customWidth="1"/>
    <col min="8710" max="8950" width="8.6640625" style="325"/>
    <col min="8951" max="8951" width="9.5546875" style="325" customWidth="1"/>
    <col min="8952" max="8952" width="7" style="325" bestFit="1" customWidth="1"/>
    <col min="8953" max="8953" width="79" style="325" customWidth="1"/>
    <col min="8954" max="8954" width="18.44140625" style="325" customWidth="1"/>
    <col min="8955" max="8956" width="0" style="325" hidden="1" customWidth="1"/>
    <col min="8957" max="8957" width="11.44140625" style="325" customWidth="1"/>
    <col min="8958" max="8963" width="0" style="325" hidden="1" customWidth="1"/>
    <col min="8964" max="8964" width="17.5546875" style="325" bestFit="1" customWidth="1"/>
    <col min="8965" max="8965" width="12.5546875" style="325" bestFit="1" customWidth="1"/>
    <col min="8966" max="9206" width="8.6640625" style="325"/>
    <col min="9207" max="9207" width="9.5546875" style="325" customWidth="1"/>
    <col min="9208" max="9208" width="7" style="325" bestFit="1" customWidth="1"/>
    <col min="9209" max="9209" width="79" style="325" customWidth="1"/>
    <col min="9210" max="9210" width="18.44140625" style="325" customWidth="1"/>
    <col min="9211" max="9212" width="0" style="325" hidden="1" customWidth="1"/>
    <col min="9213" max="9213" width="11.44140625" style="325" customWidth="1"/>
    <col min="9214" max="9219" width="0" style="325" hidden="1" customWidth="1"/>
    <col min="9220" max="9220" width="17.5546875" style="325" bestFit="1" customWidth="1"/>
    <col min="9221" max="9221" width="12.5546875" style="325" bestFit="1" customWidth="1"/>
    <col min="9222" max="9462" width="8.6640625" style="325"/>
    <col min="9463" max="9463" width="9.5546875" style="325" customWidth="1"/>
    <col min="9464" max="9464" width="7" style="325" bestFit="1" customWidth="1"/>
    <col min="9465" max="9465" width="79" style="325" customWidth="1"/>
    <col min="9466" max="9466" width="18.44140625" style="325" customWidth="1"/>
    <col min="9467" max="9468" width="0" style="325" hidden="1" customWidth="1"/>
    <col min="9469" max="9469" width="11.44140625" style="325" customWidth="1"/>
    <col min="9470" max="9475" width="0" style="325" hidden="1" customWidth="1"/>
    <col min="9476" max="9476" width="17.5546875" style="325" bestFit="1" customWidth="1"/>
    <col min="9477" max="9477" width="12.5546875" style="325" bestFit="1" customWidth="1"/>
    <col min="9478" max="9718" width="8.6640625" style="325"/>
    <col min="9719" max="9719" width="9.5546875" style="325" customWidth="1"/>
    <col min="9720" max="9720" width="7" style="325" bestFit="1" customWidth="1"/>
    <col min="9721" max="9721" width="79" style="325" customWidth="1"/>
    <col min="9722" max="9722" width="18.44140625" style="325" customWidth="1"/>
    <col min="9723" max="9724" width="0" style="325" hidden="1" customWidth="1"/>
    <col min="9725" max="9725" width="11.44140625" style="325" customWidth="1"/>
    <col min="9726" max="9731" width="0" style="325" hidden="1" customWidth="1"/>
    <col min="9732" max="9732" width="17.5546875" style="325" bestFit="1" customWidth="1"/>
    <col min="9733" max="9733" width="12.5546875" style="325" bestFit="1" customWidth="1"/>
    <col min="9734" max="9974" width="8.6640625" style="325"/>
    <col min="9975" max="9975" width="9.5546875" style="325" customWidth="1"/>
    <col min="9976" max="9976" width="7" style="325" bestFit="1" customWidth="1"/>
    <col min="9977" max="9977" width="79" style="325" customWidth="1"/>
    <col min="9978" max="9978" width="18.44140625" style="325" customWidth="1"/>
    <col min="9979" max="9980" width="0" style="325" hidden="1" customWidth="1"/>
    <col min="9981" max="9981" width="11.44140625" style="325" customWidth="1"/>
    <col min="9982" max="9987" width="0" style="325" hidden="1" customWidth="1"/>
    <col min="9988" max="9988" width="17.5546875" style="325" bestFit="1" customWidth="1"/>
    <col min="9989" max="9989" width="12.5546875" style="325" bestFit="1" customWidth="1"/>
    <col min="9990" max="10230" width="8.6640625" style="325"/>
    <col min="10231" max="10231" width="9.5546875" style="325" customWidth="1"/>
    <col min="10232" max="10232" width="7" style="325" bestFit="1" customWidth="1"/>
    <col min="10233" max="10233" width="79" style="325" customWidth="1"/>
    <col min="10234" max="10234" width="18.44140625" style="325" customWidth="1"/>
    <col min="10235" max="10236" width="0" style="325" hidden="1" customWidth="1"/>
    <col min="10237" max="10237" width="11.44140625" style="325" customWidth="1"/>
    <col min="10238" max="10243" width="0" style="325" hidden="1" customWidth="1"/>
    <col min="10244" max="10244" width="17.5546875" style="325" bestFit="1" customWidth="1"/>
    <col min="10245" max="10245" width="12.5546875" style="325" bestFit="1" customWidth="1"/>
    <col min="10246" max="10486" width="8.6640625" style="325"/>
    <col min="10487" max="10487" width="9.5546875" style="325" customWidth="1"/>
    <col min="10488" max="10488" width="7" style="325" bestFit="1" customWidth="1"/>
    <col min="10489" max="10489" width="79" style="325" customWidth="1"/>
    <col min="10490" max="10490" width="18.44140625" style="325" customWidth="1"/>
    <col min="10491" max="10492" width="0" style="325" hidden="1" customWidth="1"/>
    <col min="10493" max="10493" width="11.44140625" style="325" customWidth="1"/>
    <col min="10494" max="10499" width="0" style="325" hidden="1" customWidth="1"/>
    <col min="10500" max="10500" width="17.5546875" style="325" bestFit="1" customWidth="1"/>
    <col min="10501" max="10501" width="12.5546875" style="325" bestFit="1" customWidth="1"/>
    <col min="10502" max="10742" width="8.6640625" style="325"/>
    <col min="10743" max="10743" width="9.5546875" style="325" customWidth="1"/>
    <col min="10744" max="10744" width="7" style="325" bestFit="1" customWidth="1"/>
    <col min="10745" max="10745" width="79" style="325" customWidth="1"/>
    <col min="10746" max="10746" width="18.44140625" style="325" customWidth="1"/>
    <col min="10747" max="10748" width="0" style="325" hidden="1" customWidth="1"/>
    <col min="10749" max="10749" width="11.44140625" style="325" customWidth="1"/>
    <col min="10750" max="10755" width="0" style="325" hidden="1" customWidth="1"/>
    <col min="10756" max="10756" width="17.5546875" style="325" bestFit="1" customWidth="1"/>
    <col min="10757" max="10757" width="12.5546875" style="325" bestFit="1" customWidth="1"/>
    <col min="10758" max="10998" width="8.6640625" style="325"/>
    <col min="10999" max="10999" width="9.5546875" style="325" customWidth="1"/>
    <col min="11000" max="11000" width="7" style="325" bestFit="1" customWidth="1"/>
    <col min="11001" max="11001" width="79" style="325" customWidth="1"/>
    <col min="11002" max="11002" width="18.44140625" style="325" customWidth="1"/>
    <col min="11003" max="11004" width="0" style="325" hidden="1" customWidth="1"/>
    <col min="11005" max="11005" width="11.44140625" style="325" customWidth="1"/>
    <col min="11006" max="11011" width="0" style="325" hidden="1" customWidth="1"/>
    <col min="11012" max="11012" width="17.5546875" style="325" bestFit="1" customWidth="1"/>
    <col min="11013" max="11013" width="12.5546875" style="325" bestFit="1" customWidth="1"/>
    <col min="11014" max="11254" width="8.6640625" style="325"/>
    <col min="11255" max="11255" width="9.5546875" style="325" customWidth="1"/>
    <col min="11256" max="11256" width="7" style="325" bestFit="1" customWidth="1"/>
    <col min="11257" max="11257" width="79" style="325" customWidth="1"/>
    <col min="11258" max="11258" width="18.44140625" style="325" customWidth="1"/>
    <col min="11259" max="11260" width="0" style="325" hidden="1" customWidth="1"/>
    <col min="11261" max="11261" width="11.44140625" style="325" customWidth="1"/>
    <col min="11262" max="11267" width="0" style="325" hidden="1" customWidth="1"/>
    <col min="11268" max="11268" width="17.5546875" style="325" bestFit="1" customWidth="1"/>
    <col min="11269" max="11269" width="12.5546875" style="325" bestFit="1" customWidth="1"/>
    <col min="11270" max="11510" width="8.6640625" style="325"/>
    <col min="11511" max="11511" width="9.5546875" style="325" customWidth="1"/>
    <col min="11512" max="11512" width="7" style="325" bestFit="1" customWidth="1"/>
    <col min="11513" max="11513" width="79" style="325" customWidth="1"/>
    <col min="11514" max="11514" width="18.44140625" style="325" customWidth="1"/>
    <col min="11515" max="11516" width="0" style="325" hidden="1" customWidth="1"/>
    <col min="11517" max="11517" width="11.44140625" style="325" customWidth="1"/>
    <col min="11518" max="11523" width="0" style="325" hidden="1" customWidth="1"/>
    <col min="11524" max="11524" width="17.5546875" style="325" bestFit="1" customWidth="1"/>
    <col min="11525" max="11525" width="12.5546875" style="325" bestFit="1" customWidth="1"/>
    <col min="11526" max="11766" width="8.6640625" style="325"/>
    <col min="11767" max="11767" width="9.5546875" style="325" customWidth="1"/>
    <col min="11768" max="11768" width="7" style="325" bestFit="1" customWidth="1"/>
    <col min="11769" max="11769" width="79" style="325" customWidth="1"/>
    <col min="11770" max="11770" width="18.44140625" style="325" customWidth="1"/>
    <col min="11771" max="11772" width="0" style="325" hidden="1" customWidth="1"/>
    <col min="11773" max="11773" width="11.44140625" style="325" customWidth="1"/>
    <col min="11774" max="11779" width="0" style="325" hidden="1" customWidth="1"/>
    <col min="11780" max="11780" width="17.5546875" style="325" bestFit="1" customWidth="1"/>
    <col min="11781" max="11781" width="12.5546875" style="325" bestFit="1" customWidth="1"/>
    <col min="11782" max="12022" width="8.6640625" style="325"/>
    <col min="12023" max="12023" width="9.5546875" style="325" customWidth="1"/>
    <col min="12024" max="12024" width="7" style="325" bestFit="1" customWidth="1"/>
    <col min="12025" max="12025" width="79" style="325" customWidth="1"/>
    <col min="12026" max="12026" width="18.44140625" style="325" customWidth="1"/>
    <col min="12027" max="12028" width="0" style="325" hidden="1" customWidth="1"/>
    <col min="12029" max="12029" width="11.44140625" style="325" customWidth="1"/>
    <col min="12030" max="12035" width="0" style="325" hidden="1" customWidth="1"/>
    <col min="12036" max="12036" width="17.5546875" style="325" bestFit="1" customWidth="1"/>
    <col min="12037" max="12037" width="12.5546875" style="325" bestFit="1" customWidth="1"/>
    <col min="12038" max="12278" width="8.6640625" style="325"/>
    <col min="12279" max="12279" width="9.5546875" style="325" customWidth="1"/>
    <col min="12280" max="12280" width="7" style="325" bestFit="1" customWidth="1"/>
    <col min="12281" max="12281" width="79" style="325" customWidth="1"/>
    <col min="12282" max="12282" width="18.44140625" style="325" customWidth="1"/>
    <col min="12283" max="12284" width="0" style="325" hidden="1" customWidth="1"/>
    <col min="12285" max="12285" width="11.44140625" style="325" customWidth="1"/>
    <col min="12286" max="12291" width="0" style="325" hidden="1" customWidth="1"/>
    <col min="12292" max="12292" width="17.5546875" style="325" bestFit="1" customWidth="1"/>
    <col min="12293" max="12293" width="12.5546875" style="325" bestFit="1" customWidth="1"/>
    <col min="12294" max="12534" width="8.6640625" style="325"/>
    <col min="12535" max="12535" width="9.5546875" style="325" customWidth="1"/>
    <col min="12536" max="12536" width="7" style="325" bestFit="1" customWidth="1"/>
    <col min="12537" max="12537" width="79" style="325" customWidth="1"/>
    <col min="12538" max="12538" width="18.44140625" style="325" customWidth="1"/>
    <col min="12539" max="12540" width="0" style="325" hidden="1" customWidth="1"/>
    <col min="12541" max="12541" width="11.44140625" style="325" customWidth="1"/>
    <col min="12542" max="12547" width="0" style="325" hidden="1" customWidth="1"/>
    <col min="12548" max="12548" width="17.5546875" style="325" bestFit="1" customWidth="1"/>
    <col min="12549" max="12549" width="12.5546875" style="325" bestFit="1" customWidth="1"/>
    <col min="12550" max="12790" width="8.6640625" style="325"/>
    <col min="12791" max="12791" width="9.5546875" style="325" customWidth="1"/>
    <col min="12792" max="12792" width="7" style="325" bestFit="1" customWidth="1"/>
    <col min="12793" max="12793" width="79" style="325" customWidth="1"/>
    <col min="12794" max="12794" width="18.44140625" style="325" customWidth="1"/>
    <col min="12795" max="12796" width="0" style="325" hidden="1" customWidth="1"/>
    <col min="12797" max="12797" width="11.44140625" style="325" customWidth="1"/>
    <col min="12798" max="12803" width="0" style="325" hidden="1" customWidth="1"/>
    <col min="12804" max="12804" width="17.5546875" style="325" bestFit="1" customWidth="1"/>
    <col min="12805" max="12805" width="12.5546875" style="325" bestFit="1" customWidth="1"/>
    <col min="12806" max="13046" width="8.6640625" style="325"/>
    <col min="13047" max="13047" width="9.5546875" style="325" customWidth="1"/>
    <col min="13048" max="13048" width="7" style="325" bestFit="1" customWidth="1"/>
    <col min="13049" max="13049" width="79" style="325" customWidth="1"/>
    <col min="13050" max="13050" width="18.44140625" style="325" customWidth="1"/>
    <col min="13051" max="13052" width="0" style="325" hidden="1" customWidth="1"/>
    <col min="13053" max="13053" width="11.44140625" style="325" customWidth="1"/>
    <col min="13054" max="13059" width="0" style="325" hidden="1" customWidth="1"/>
    <col min="13060" max="13060" width="17.5546875" style="325" bestFit="1" customWidth="1"/>
    <col min="13061" max="13061" width="12.5546875" style="325" bestFit="1" customWidth="1"/>
    <col min="13062" max="13302" width="8.6640625" style="325"/>
    <col min="13303" max="13303" width="9.5546875" style="325" customWidth="1"/>
    <col min="13304" max="13304" width="7" style="325" bestFit="1" customWidth="1"/>
    <col min="13305" max="13305" width="79" style="325" customWidth="1"/>
    <col min="13306" max="13306" width="18.44140625" style="325" customWidth="1"/>
    <col min="13307" max="13308" width="0" style="325" hidden="1" customWidth="1"/>
    <col min="13309" max="13309" width="11.44140625" style="325" customWidth="1"/>
    <col min="13310" max="13315" width="0" style="325" hidden="1" customWidth="1"/>
    <col min="13316" max="13316" width="17.5546875" style="325" bestFit="1" customWidth="1"/>
    <col min="13317" max="13317" width="12.5546875" style="325" bestFit="1" customWidth="1"/>
    <col min="13318" max="13558" width="8.6640625" style="325"/>
    <col min="13559" max="13559" width="9.5546875" style="325" customWidth="1"/>
    <col min="13560" max="13560" width="7" style="325" bestFit="1" customWidth="1"/>
    <col min="13561" max="13561" width="79" style="325" customWidth="1"/>
    <col min="13562" max="13562" width="18.44140625" style="325" customWidth="1"/>
    <col min="13563" max="13564" width="0" style="325" hidden="1" customWidth="1"/>
    <col min="13565" max="13565" width="11.44140625" style="325" customWidth="1"/>
    <col min="13566" max="13571" width="0" style="325" hidden="1" customWidth="1"/>
    <col min="13572" max="13572" width="17.5546875" style="325" bestFit="1" customWidth="1"/>
    <col min="13573" max="13573" width="12.5546875" style="325" bestFit="1" customWidth="1"/>
    <col min="13574" max="13814" width="8.6640625" style="325"/>
    <col min="13815" max="13815" width="9.5546875" style="325" customWidth="1"/>
    <col min="13816" max="13816" width="7" style="325" bestFit="1" customWidth="1"/>
    <col min="13817" max="13817" width="79" style="325" customWidth="1"/>
    <col min="13818" max="13818" width="18.44140625" style="325" customWidth="1"/>
    <col min="13819" max="13820" width="0" style="325" hidden="1" customWidth="1"/>
    <col min="13821" max="13821" width="11.44140625" style="325" customWidth="1"/>
    <col min="13822" max="13827" width="0" style="325" hidden="1" customWidth="1"/>
    <col min="13828" max="13828" width="17.5546875" style="325" bestFit="1" customWidth="1"/>
    <col min="13829" max="13829" width="12.5546875" style="325" bestFit="1" customWidth="1"/>
    <col min="13830" max="14070" width="8.6640625" style="325"/>
    <col min="14071" max="14071" width="9.5546875" style="325" customWidth="1"/>
    <col min="14072" max="14072" width="7" style="325" bestFit="1" customWidth="1"/>
    <col min="14073" max="14073" width="79" style="325" customWidth="1"/>
    <col min="14074" max="14074" width="18.44140625" style="325" customWidth="1"/>
    <col min="14075" max="14076" width="0" style="325" hidden="1" customWidth="1"/>
    <col min="14077" max="14077" width="11.44140625" style="325" customWidth="1"/>
    <col min="14078" max="14083" width="0" style="325" hidden="1" customWidth="1"/>
    <col min="14084" max="14084" width="17.5546875" style="325" bestFit="1" customWidth="1"/>
    <col min="14085" max="14085" width="12.5546875" style="325" bestFit="1" customWidth="1"/>
    <col min="14086" max="14326" width="8.6640625" style="325"/>
    <col min="14327" max="14327" width="9.5546875" style="325" customWidth="1"/>
    <col min="14328" max="14328" width="7" style="325" bestFit="1" customWidth="1"/>
    <col min="14329" max="14329" width="79" style="325" customWidth="1"/>
    <col min="14330" max="14330" width="18.44140625" style="325" customWidth="1"/>
    <col min="14331" max="14332" width="0" style="325" hidden="1" customWidth="1"/>
    <col min="14333" max="14333" width="11.44140625" style="325" customWidth="1"/>
    <col min="14334" max="14339" width="0" style="325" hidden="1" customWidth="1"/>
    <col min="14340" max="14340" width="17.5546875" style="325" bestFit="1" customWidth="1"/>
    <col min="14341" max="14341" width="12.5546875" style="325" bestFit="1" customWidth="1"/>
    <col min="14342" max="14582" width="8.6640625" style="325"/>
    <col min="14583" max="14583" width="9.5546875" style="325" customWidth="1"/>
    <col min="14584" max="14584" width="7" style="325" bestFit="1" customWidth="1"/>
    <col min="14585" max="14585" width="79" style="325" customWidth="1"/>
    <col min="14586" max="14586" width="18.44140625" style="325" customWidth="1"/>
    <col min="14587" max="14588" width="0" style="325" hidden="1" customWidth="1"/>
    <col min="14589" max="14589" width="11.44140625" style="325" customWidth="1"/>
    <col min="14590" max="14595" width="0" style="325" hidden="1" customWidth="1"/>
    <col min="14596" max="14596" width="17.5546875" style="325" bestFit="1" customWidth="1"/>
    <col min="14597" max="14597" width="12.5546875" style="325" bestFit="1" customWidth="1"/>
    <col min="14598" max="14838" width="8.6640625" style="325"/>
    <col min="14839" max="14839" width="9.5546875" style="325" customWidth="1"/>
    <col min="14840" max="14840" width="7" style="325" bestFit="1" customWidth="1"/>
    <col min="14841" max="14841" width="79" style="325" customWidth="1"/>
    <col min="14842" max="14842" width="18.44140625" style="325" customWidth="1"/>
    <col min="14843" max="14844" width="0" style="325" hidden="1" customWidth="1"/>
    <col min="14845" max="14845" width="11.44140625" style="325" customWidth="1"/>
    <col min="14846" max="14851" width="0" style="325" hidden="1" customWidth="1"/>
    <col min="14852" max="14852" width="17.5546875" style="325" bestFit="1" customWidth="1"/>
    <col min="14853" max="14853" width="12.5546875" style="325" bestFit="1" customWidth="1"/>
    <col min="14854" max="15094" width="8.6640625" style="325"/>
    <col min="15095" max="15095" width="9.5546875" style="325" customWidth="1"/>
    <col min="15096" max="15096" width="7" style="325" bestFit="1" customWidth="1"/>
    <col min="15097" max="15097" width="79" style="325" customWidth="1"/>
    <col min="15098" max="15098" width="18.44140625" style="325" customWidth="1"/>
    <col min="15099" max="15100" width="0" style="325" hidden="1" customWidth="1"/>
    <col min="15101" max="15101" width="11.44140625" style="325" customWidth="1"/>
    <col min="15102" max="15107" width="0" style="325" hidden="1" customWidth="1"/>
    <col min="15108" max="15108" width="17.5546875" style="325" bestFit="1" customWidth="1"/>
    <col min="15109" max="15109" width="12.5546875" style="325" bestFit="1" customWidth="1"/>
    <col min="15110" max="15350" width="8.6640625" style="325"/>
    <col min="15351" max="15351" width="9.5546875" style="325" customWidth="1"/>
    <col min="15352" max="15352" width="7" style="325" bestFit="1" customWidth="1"/>
    <col min="15353" max="15353" width="79" style="325" customWidth="1"/>
    <col min="15354" max="15354" width="18.44140625" style="325" customWidth="1"/>
    <col min="15355" max="15356" width="0" style="325" hidden="1" customWidth="1"/>
    <col min="15357" max="15357" width="11.44140625" style="325" customWidth="1"/>
    <col min="15358" max="15363" width="0" style="325" hidden="1" customWidth="1"/>
    <col min="15364" max="15364" width="17.5546875" style="325" bestFit="1" customWidth="1"/>
    <col min="15365" max="15365" width="12.5546875" style="325" bestFit="1" customWidth="1"/>
    <col min="15366" max="15606" width="8.6640625" style="325"/>
    <col min="15607" max="15607" width="9.5546875" style="325" customWidth="1"/>
    <col min="15608" max="15608" width="7" style="325" bestFit="1" customWidth="1"/>
    <col min="15609" max="15609" width="79" style="325" customWidth="1"/>
    <col min="15610" max="15610" width="18.44140625" style="325" customWidth="1"/>
    <col min="15611" max="15612" width="0" style="325" hidden="1" customWidth="1"/>
    <col min="15613" max="15613" width="11.44140625" style="325" customWidth="1"/>
    <col min="15614" max="15619" width="0" style="325" hidden="1" customWidth="1"/>
    <col min="15620" max="15620" width="17.5546875" style="325" bestFit="1" customWidth="1"/>
    <col min="15621" max="15621" width="12.5546875" style="325" bestFit="1" customWidth="1"/>
    <col min="15622" max="15862" width="8.6640625" style="325"/>
    <col min="15863" max="15863" width="9.5546875" style="325" customWidth="1"/>
    <col min="15864" max="15864" width="7" style="325" bestFit="1" customWidth="1"/>
    <col min="15865" max="15865" width="79" style="325" customWidth="1"/>
    <col min="15866" max="15866" width="18.44140625" style="325" customWidth="1"/>
    <col min="15867" max="15868" width="0" style="325" hidden="1" customWidth="1"/>
    <col min="15869" max="15869" width="11.44140625" style="325" customWidth="1"/>
    <col min="15870" max="15875" width="0" style="325" hidden="1" customWidth="1"/>
    <col min="15876" max="15876" width="17.5546875" style="325" bestFit="1" customWidth="1"/>
    <col min="15877" max="15877" width="12.5546875" style="325" bestFit="1" customWidth="1"/>
    <col min="15878" max="16118" width="8.6640625" style="325"/>
    <col min="16119" max="16119" width="9.5546875" style="325" customWidth="1"/>
    <col min="16120" max="16120" width="7" style="325" bestFit="1" customWidth="1"/>
    <col min="16121" max="16121" width="79" style="325" customWidth="1"/>
    <col min="16122" max="16122" width="18.44140625" style="325" customWidth="1"/>
    <col min="16123" max="16124" width="0" style="325" hidden="1" customWidth="1"/>
    <col min="16125" max="16125" width="11.44140625" style="325" customWidth="1"/>
    <col min="16126" max="16131" width="0" style="325" hidden="1" customWidth="1"/>
    <col min="16132" max="16132" width="17.5546875" style="325" bestFit="1" customWidth="1"/>
    <col min="16133" max="16133" width="12.5546875" style="325" bestFit="1" customWidth="1"/>
    <col min="16134" max="16384" width="8.6640625" style="325"/>
  </cols>
  <sheetData>
    <row r="2" spans="1:10" ht="26.4" thickBot="1" x14ac:dyDescent="0.35">
      <c r="A2" s="321"/>
      <c r="B2" s="322"/>
      <c r="C2" s="323"/>
      <c r="D2" s="322"/>
      <c r="J2" s="327"/>
    </row>
    <row r="3" spans="1:10" ht="14.85" customHeight="1" thickBot="1" x14ac:dyDescent="0.35">
      <c r="A3" s="1081" t="s">
        <v>0</v>
      </c>
      <c r="B3" s="1082"/>
      <c r="C3" s="1082"/>
      <c r="D3" s="1082"/>
      <c r="E3" s="1083" t="s">
        <v>1345</v>
      </c>
      <c r="F3" s="1083" t="s">
        <v>1346</v>
      </c>
      <c r="G3" s="1083" t="s">
        <v>1347</v>
      </c>
      <c r="I3" s="1086" t="s">
        <v>1348</v>
      </c>
      <c r="J3" s="1087"/>
    </row>
    <row r="4" spans="1:10" ht="29.1" customHeight="1" thickTop="1" thickBot="1" x14ac:dyDescent="0.35">
      <c r="A4" s="1090" t="s">
        <v>5</v>
      </c>
      <c r="B4" s="1091"/>
      <c r="C4" s="1091"/>
      <c r="D4" s="1091"/>
      <c r="E4" s="1084"/>
      <c r="F4" s="1084"/>
      <c r="G4" s="1084"/>
      <c r="I4" s="1088"/>
      <c r="J4" s="1089"/>
    </row>
    <row r="5" spans="1:10" ht="18.75" customHeight="1" thickTop="1" thickBot="1" x14ac:dyDescent="0.35">
      <c r="A5" s="328" t="s">
        <v>1349</v>
      </c>
      <c r="B5" s="329" t="s">
        <v>13</v>
      </c>
      <c r="C5" s="330" t="s">
        <v>14</v>
      </c>
      <c r="D5" s="331" t="s">
        <v>83</v>
      </c>
      <c r="E5" s="1085"/>
      <c r="F5" s="1085"/>
      <c r="G5" s="1085"/>
      <c r="I5" s="332" t="s">
        <v>1350</v>
      </c>
      <c r="J5" s="333" t="s">
        <v>1351</v>
      </c>
    </row>
    <row r="6" spans="1:10" ht="20.25" customHeight="1" x14ac:dyDescent="0.3">
      <c r="A6" s="334"/>
      <c r="B6" s="828"/>
      <c r="C6" s="829" t="s">
        <v>1352</v>
      </c>
      <c r="D6" s="830"/>
      <c r="E6" s="335" t="s">
        <v>292</v>
      </c>
      <c r="F6" s="335" t="s">
        <v>292</v>
      </c>
      <c r="G6" s="336" t="s">
        <v>292</v>
      </c>
      <c r="I6" s="337"/>
      <c r="J6" s="338"/>
    </row>
    <row r="7" spans="1:10" ht="14.85" customHeight="1" x14ac:dyDescent="0.3">
      <c r="A7" s="334"/>
      <c r="B7" s="828"/>
      <c r="C7" s="831"/>
      <c r="D7" s="832"/>
      <c r="E7" s="339"/>
      <c r="F7" s="339"/>
      <c r="G7" s="339"/>
      <c r="I7" s="340"/>
      <c r="J7" s="341"/>
    </row>
    <row r="8" spans="1:10" ht="23.25" customHeight="1" x14ac:dyDescent="0.3">
      <c r="A8" s="342" t="s">
        <v>23</v>
      </c>
      <c r="B8" s="833" t="s">
        <v>24</v>
      </c>
      <c r="C8" s="834" t="s">
        <v>25</v>
      </c>
      <c r="D8" s="835" t="s">
        <v>26</v>
      </c>
      <c r="E8" s="343">
        <v>76087954.270000011</v>
      </c>
      <c r="F8" s="344">
        <v>89285950.320000008</v>
      </c>
      <c r="G8" s="345">
        <v>0.6182599988151346</v>
      </c>
      <c r="I8" s="343">
        <v>13197996.049999997</v>
      </c>
      <c r="J8" s="993">
        <v>0.1734571020685689</v>
      </c>
    </row>
    <row r="9" spans="1:10" ht="14.85" customHeight="1" x14ac:dyDescent="0.3">
      <c r="A9" s="346" t="s">
        <v>23</v>
      </c>
      <c r="B9" s="836" t="s">
        <v>29</v>
      </c>
      <c r="C9" s="837" t="s">
        <v>84</v>
      </c>
      <c r="D9" s="838" t="s">
        <v>85</v>
      </c>
      <c r="E9" s="347">
        <v>76087954.270000011</v>
      </c>
      <c r="F9" s="348">
        <v>89285950.320000008</v>
      </c>
      <c r="G9" s="349">
        <v>0.6182599988151346</v>
      </c>
      <c r="I9" s="350">
        <v>13197996.049999997</v>
      </c>
      <c r="J9" s="994">
        <v>0.1734571020685689</v>
      </c>
    </row>
    <row r="10" spans="1:10" ht="14.85" customHeight="1" x14ac:dyDescent="0.3">
      <c r="A10" s="351" t="s">
        <v>23</v>
      </c>
      <c r="B10" s="839" t="s">
        <v>59</v>
      </c>
      <c r="C10" s="840" t="s">
        <v>86</v>
      </c>
      <c r="D10" s="841" t="s">
        <v>87</v>
      </c>
      <c r="E10" s="352">
        <v>76087954.270000011</v>
      </c>
      <c r="F10" s="353">
        <v>89285950.320000008</v>
      </c>
      <c r="G10" s="354">
        <v>0.6182599988151346</v>
      </c>
      <c r="I10" s="355">
        <v>13197996.049999997</v>
      </c>
      <c r="J10" s="995">
        <v>0.1734571020685689</v>
      </c>
    </row>
    <row r="11" spans="1:10" ht="14.85" customHeight="1" x14ac:dyDescent="0.3">
      <c r="A11" s="171" t="s">
        <v>23</v>
      </c>
      <c r="B11" s="805" t="s">
        <v>90</v>
      </c>
      <c r="C11" s="842" t="s">
        <v>270</v>
      </c>
      <c r="D11" s="356" t="s">
        <v>271</v>
      </c>
      <c r="E11" s="357">
        <v>76087954.270000011</v>
      </c>
      <c r="F11" s="358">
        <v>89285950.320000008</v>
      </c>
      <c r="G11" s="359"/>
      <c r="I11" s="360">
        <v>13197996.049999997</v>
      </c>
      <c r="J11" s="996">
        <v>0.1734571020685689</v>
      </c>
    </row>
    <row r="12" spans="1:10" ht="14.85" customHeight="1" x14ac:dyDescent="0.3">
      <c r="A12" s="219" t="s">
        <v>23</v>
      </c>
      <c r="B12" s="810" t="s">
        <v>295</v>
      </c>
      <c r="C12" s="843" t="s">
        <v>296</v>
      </c>
      <c r="D12" s="362" t="s">
        <v>297</v>
      </c>
      <c r="E12" s="360">
        <v>74973662.520000011</v>
      </c>
      <c r="F12" s="363">
        <v>88868299.030000001</v>
      </c>
      <c r="G12" s="359"/>
      <c r="I12" s="360">
        <v>13894636.50999999</v>
      </c>
      <c r="J12" s="996">
        <v>0.18532690071388003</v>
      </c>
    </row>
    <row r="13" spans="1:10" ht="14.85" customHeight="1" x14ac:dyDescent="0.3">
      <c r="A13" s="219" t="s">
        <v>23</v>
      </c>
      <c r="B13" s="810" t="s">
        <v>295</v>
      </c>
      <c r="C13" s="843" t="s">
        <v>299</v>
      </c>
      <c r="D13" s="362" t="s">
        <v>300</v>
      </c>
      <c r="E13" s="360">
        <v>1114291.75</v>
      </c>
      <c r="F13" s="363">
        <v>417651.29</v>
      </c>
      <c r="G13" s="359"/>
      <c r="I13" s="360">
        <v>-696640.46</v>
      </c>
      <c r="J13" s="361">
        <v>-0.62518676998191902</v>
      </c>
    </row>
    <row r="14" spans="1:10" ht="14.85" hidden="1" customHeight="1" x14ac:dyDescent="0.3">
      <c r="A14" s="351" t="s">
        <v>23</v>
      </c>
      <c r="B14" s="839" t="s">
        <v>59</v>
      </c>
      <c r="C14" s="840" t="s">
        <v>302</v>
      </c>
      <c r="D14" s="841" t="s">
        <v>303</v>
      </c>
      <c r="E14" s="364"/>
      <c r="F14" s="364"/>
      <c r="G14" s="364"/>
      <c r="I14" s="355"/>
      <c r="J14" s="365" t="e">
        <v>#DIV/0!</v>
      </c>
    </row>
    <row r="15" spans="1:10" ht="14.85" hidden="1" customHeight="1" x14ac:dyDescent="0.3">
      <c r="A15" s="351" t="s">
        <v>23</v>
      </c>
      <c r="B15" s="839" t="s">
        <v>59</v>
      </c>
      <c r="C15" s="840" t="s">
        <v>304</v>
      </c>
      <c r="D15" s="841" t="s">
        <v>305</v>
      </c>
      <c r="E15" s="364"/>
      <c r="F15" s="364"/>
      <c r="G15" s="364"/>
      <c r="I15" s="355"/>
      <c r="J15" s="365" t="e">
        <v>#DIV/0!</v>
      </c>
    </row>
    <row r="16" spans="1:10" ht="14.85" hidden="1" customHeight="1" x14ac:dyDescent="0.3">
      <c r="A16" s="351" t="s">
        <v>23</v>
      </c>
      <c r="B16" s="839" t="s">
        <v>59</v>
      </c>
      <c r="C16" s="840" t="s">
        <v>306</v>
      </c>
      <c r="D16" s="841" t="s">
        <v>307</v>
      </c>
      <c r="E16" s="364"/>
      <c r="F16" s="364"/>
      <c r="G16" s="364"/>
      <c r="I16" s="355"/>
      <c r="J16" s="365" t="e">
        <v>#DIV/0!</v>
      </c>
    </row>
    <row r="17" spans="1:11" ht="14.85" hidden="1" customHeight="1" x14ac:dyDescent="0.3">
      <c r="A17" s="346" t="s">
        <v>23</v>
      </c>
      <c r="B17" s="836" t="s">
        <v>29</v>
      </c>
      <c r="C17" s="837" t="s">
        <v>308</v>
      </c>
      <c r="D17" s="838" t="s">
        <v>309</v>
      </c>
      <c r="E17" s="366"/>
      <c r="F17" s="366"/>
      <c r="G17" s="366"/>
      <c r="I17" s="367"/>
      <c r="J17" s="368" t="e">
        <v>#DIV/0!</v>
      </c>
    </row>
    <row r="18" spans="1:11" ht="14.85" hidden="1" customHeight="1" x14ac:dyDescent="0.3">
      <c r="A18" s="351" t="s">
        <v>23</v>
      </c>
      <c r="B18" s="839" t="s">
        <v>59</v>
      </c>
      <c r="C18" s="840" t="s">
        <v>310</v>
      </c>
      <c r="D18" s="841" t="s">
        <v>311</v>
      </c>
      <c r="E18" s="369"/>
      <c r="F18" s="369"/>
      <c r="G18" s="369"/>
      <c r="I18" s="370"/>
      <c r="J18" s="371" t="e">
        <v>#DIV/0!</v>
      </c>
    </row>
    <row r="19" spans="1:11" ht="14.85" hidden="1" customHeight="1" x14ac:dyDescent="0.3">
      <c r="A19" s="351" t="s">
        <v>23</v>
      </c>
      <c r="B19" s="839" t="s">
        <v>59</v>
      </c>
      <c r="C19" s="840" t="s">
        <v>312</v>
      </c>
      <c r="D19" s="841" t="s">
        <v>313</v>
      </c>
      <c r="E19" s="369"/>
      <c r="F19" s="369"/>
      <c r="G19" s="369"/>
      <c r="I19" s="370"/>
      <c r="J19" s="371" t="e">
        <v>#DIV/0!</v>
      </c>
    </row>
    <row r="20" spans="1:11" ht="14.85" hidden="1" customHeight="1" x14ac:dyDescent="0.3">
      <c r="A20" s="346" t="s">
        <v>23</v>
      </c>
      <c r="B20" s="836" t="s">
        <v>29</v>
      </c>
      <c r="C20" s="837" t="s">
        <v>314</v>
      </c>
      <c r="D20" s="838" t="s">
        <v>315</v>
      </c>
      <c r="E20" s="372"/>
      <c r="F20" s="372"/>
      <c r="G20" s="372"/>
      <c r="I20" s="350"/>
      <c r="J20" s="373" t="e">
        <v>#DIV/0!</v>
      </c>
    </row>
    <row r="21" spans="1:11" ht="14.85" hidden="1" customHeight="1" x14ac:dyDescent="0.3">
      <c r="A21" s="351" t="s">
        <v>23</v>
      </c>
      <c r="B21" s="839" t="s">
        <v>59</v>
      </c>
      <c r="C21" s="840" t="s">
        <v>316</v>
      </c>
      <c r="D21" s="841" t="s">
        <v>317</v>
      </c>
      <c r="E21" s="364"/>
      <c r="F21" s="364"/>
      <c r="G21" s="364"/>
      <c r="I21" s="355"/>
      <c r="J21" s="365" t="e">
        <v>#DIV/0!</v>
      </c>
    </row>
    <row r="22" spans="1:11" ht="14.85" hidden="1" customHeight="1" x14ac:dyDescent="0.3">
      <c r="A22" s="351" t="s">
        <v>23</v>
      </c>
      <c r="B22" s="839" t="s">
        <v>59</v>
      </c>
      <c r="C22" s="840" t="s">
        <v>318</v>
      </c>
      <c r="D22" s="841" t="s">
        <v>319</v>
      </c>
      <c r="E22" s="364"/>
      <c r="F22" s="364"/>
      <c r="G22" s="364"/>
      <c r="I22" s="355"/>
      <c r="J22" s="365" t="e">
        <v>#DIV/0!</v>
      </c>
    </row>
    <row r="23" spans="1:11" ht="17.399999999999999" x14ac:dyDescent="0.3">
      <c r="A23" s="342" t="s">
        <v>23</v>
      </c>
      <c r="B23" s="833" t="s">
        <v>24</v>
      </c>
      <c r="C23" s="834" t="s">
        <v>27</v>
      </c>
      <c r="D23" s="835" t="s">
        <v>28</v>
      </c>
      <c r="E23" s="344">
        <v>0</v>
      </c>
      <c r="F23" s="344">
        <v>0</v>
      </c>
      <c r="G23" s="345">
        <v>0</v>
      </c>
      <c r="H23" s="374"/>
      <c r="I23" s="343">
        <v>0</v>
      </c>
      <c r="J23" s="375" t="e">
        <v>#DIV/0!</v>
      </c>
    </row>
    <row r="24" spans="1:11" ht="14.85" customHeight="1" x14ac:dyDescent="0.3">
      <c r="A24" s="346" t="s">
        <v>23</v>
      </c>
      <c r="B24" s="836" t="s">
        <v>29</v>
      </c>
      <c r="C24" s="837" t="s">
        <v>27</v>
      </c>
      <c r="D24" s="838" t="s">
        <v>30</v>
      </c>
      <c r="E24" s="348">
        <v>0</v>
      </c>
      <c r="F24" s="348">
        <v>0</v>
      </c>
      <c r="G24" s="376">
        <v>0</v>
      </c>
      <c r="I24" s="347">
        <v>0</v>
      </c>
      <c r="J24" s="377">
        <v>0</v>
      </c>
    </row>
    <row r="25" spans="1:11" ht="14.85" customHeight="1" x14ac:dyDescent="0.3">
      <c r="A25" s="351" t="s">
        <v>23</v>
      </c>
      <c r="B25" s="839" t="s">
        <v>59</v>
      </c>
      <c r="C25" s="840" t="s">
        <v>88</v>
      </c>
      <c r="D25" s="841" t="s">
        <v>89</v>
      </c>
      <c r="E25" s="353">
        <v>0</v>
      </c>
      <c r="F25" s="353">
        <v>0</v>
      </c>
      <c r="G25" s="378">
        <v>0</v>
      </c>
      <c r="I25" s="352">
        <v>0</v>
      </c>
      <c r="J25" s="379">
        <v>0</v>
      </c>
    </row>
    <row r="26" spans="1:11" ht="14.85" customHeight="1" x14ac:dyDescent="0.3">
      <c r="A26" s="380" t="s">
        <v>23</v>
      </c>
      <c r="B26" s="844" t="s">
        <v>90</v>
      </c>
      <c r="C26" s="845" t="s">
        <v>91</v>
      </c>
      <c r="D26" s="846" t="s">
        <v>92</v>
      </c>
      <c r="E26" s="358">
        <v>0</v>
      </c>
      <c r="F26" s="358">
        <v>0</v>
      </c>
      <c r="G26" s="358"/>
      <c r="I26" s="357">
        <v>0</v>
      </c>
      <c r="J26" s="381">
        <v>0</v>
      </c>
    </row>
    <row r="27" spans="1:11" ht="14.85" customHeight="1" x14ac:dyDescent="0.3">
      <c r="A27" s="382" t="s">
        <v>23</v>
      </c>
      <c r="B27" s="847" t="s">
        <v>295</v>
      </c>
      <c r="C27" s="848" t="s">
        <v>320</v>
      </c>
      <c r="D27" s="849" t="s">
        <v>321</v>
      </c>
      <c r="E27" s="363">
        <v>0</v>
      </c>
      <c r="F27" s="363">
        <v>0</v>
      </c>
      <c r="G27" s="363"/>
      <c r="I27" s="360">
        <v>0</v>
      </c>
      <c r="J27" s="383">
        <v>0</v>
      </c>
    </row>
    <row r="28" spans="1:11" ht="14.85" hidden="1" customHeight="1" x14ac:dyDescent="0.3">
      <c r="A28" s="351" t="s">
        <v>23</v>
      </c>
      <c r="B28" s="839" t="s">
        <v>59</v>
      </c>
      <c r="C28" s="840" t="s">
        <v>323</v>
      </c>
      <c r="D28" s="841" t="s">
        <v>324</v>
      </c>
      <c r="E28" s="364">
        <v>0</v>
      </c>
      <c r="F28" s="364">
        <v>0</v>
      </c>
      <c r="G28" s="364"/>
      <c r="I28" s="355"/>
      <c r="J28" s="384" t="e">
        <v>#DIV/0!</v>
      </c>
    </row>
    <row r="29" spans="1:11" ht="14.85" customHeight="1" x14ac:dyDescent="0.3">
      <c r="A29" s="351" t="s">
        <v>23</v>
      </c>
      <c r="B29" s="839" t="s">
        <v>59</v>
      </c>
      <c r="C29" s="840" t="s">
        <v>272</v>
      </c>
      <c r="D29" s="841" t="s">
        <v>273</v>
      </c>
      <c r="E29" s="353">
        <v>0</v>
      </c>
      <c r="F29" s="353">
        <v>0</v>
      </c>
      <c r="G29" s="378">
        <v>0</v>
      </c>
      <c r="I29" s="352">
        <v>0</v>
      </c>
      <c r="J29" s="379">
        <v>0</v>
      </c>
    </row>
    <row r="30" spans="1:11" ht="14.85" customHeight="1" x14ac:dyDescent="0.3">
      <c r="A30" s="385" t="s">
        <v>23</v>
      </c>
      <c r="B30" s="850" t="s">
        <v>90</v>
      </c>
      <c r="C30" s="845" t="s">
        <v>274</v>
      </c>
      <c r="D30" s="851" t="s">
        <v>275</v>
      </c>
      <c r="E30" s="358">
        <v>0</v>
      </c>
      <c r="F30" s="358">
        <v>0</v>
      </c>
      <c r="G30" s="386"/>
      <c r="I30" s="357">
        <v>0</v>
      </c>
      <c r="J30" s="381">
        <v>0</v>
      </c>
    </row>
    <row r="31" spans="1:11" ht="14.85" customHeight="1" x14ac:dyDescent="0.3">
      <c r="A31" s="387" t="s">
        <v>23</v>
      </c>
      <c r="B31" s="847" t="s">
        <v>295</v>
      </c>
      <c r="C31" s="848" t="s">
        <v>325</v>
      </c>
      <c r="D31" s="849" t="s">
        <v>326</v>
      </c>
      <c r="E31" s="363">
        <v>0</v>
      </c>
      <c r="F31" s="363">
        <v>0</v>
      </c>
      <c r="G31" s="363"/>
      <c r="I31" s="360">
        <v>0</v>
      </c>
      <c r="J31" s="383">
        <v>0</v>
      </c>
      <c r="K31" s="388"/>
    </row>
    <row r="32" spans="1:11" ht="14.85" hidden="1" customHeight="1" x14ac:dyDescent="0.3">
      <c r="A32" s="351" t="s">
        <v>23</v>
      </c>
      <c r="B32" s="839" t="s">
        <v>59</v>
      </c>
      <c r="C32" s="840" t="s">
        <v>328</v>
      </c>
      <c r="D32" s="841" t="s">
        <v>329</v>
      </c>
      <c r="E32" s="364">
        <v>0</v>
      </c>
      <c r="F32" s="364">
        <v>0</v>
      </c>
      <c r="G32" s="364"/>
      <c r="I32" s="355">
        <v>0</v>
      </c>
      <c r="J32" s="384" t="e">
        <v>#DIV/0!</v>
      </c>
    </row>
    <row r="33" spans="1:12" ht="14.85" hidden="1" customHeight="1" x14ac:dyDescent="0.3">
      <c r="A33" s="351" t="s">
        <v>23</v>
      </c>
      <c r="B33" s="839" t="s">
        <v>59</v>
      </c>
      <c r="C33" s="840" t="s">
        <v>330</v>
      </c>
      <c r="D33" s="841" t="s">
        <v>331</v>
      </c>
      <c r="E33" s="353">
        <v>0</v>
      </c>
      <c r="F33" s="353">
        <v>0</v>
      </c>
      <c r="G33" s="353"/>
      <c r="I33" s="352">
        <v>0</v>
      </c>
      <c r="J33" s="379" t="e">
        <v>#DIV/0!</v>
      </c>
    </row>
    <row r="34" spans="1:12" ht="14.85" hidden="1" customHeight="1" x14ac:dyDescent="0.3">
      <c r="A34" s="385" t="s">
        <v>23</v>
      </c>
      <c r="B34" s="850" t="s">
        <v>90</v>
      </c>
      <c r="C34" s="845" t="s">
        <v>332</v>
      </c>
      <c r="D34" s="851" t="s">
        <v>333</v>
      </c>
      <c r="E34" s="358">
        <v>0</v>
      </c>
      <c r="F34" s="358">
        <v>0</v>
      </c>
      <c r="G34" s="358"/>
      <c r="I34" s="357">
        <v>0</v>
      </c>
      <c r="J34" s="381" t="e">
        <v>#DIV/0!</v>
      </c>
    </row>
    <row r="35" spans="1:12" ht="14.85" hidden="1" customHeight="1" x14ac:dyDescent="0.3">
      <c r="A35" s="387" t="s">
        <v>23</v>
      </c>
      <c r="B35" s="847" t="s">
        <v>295</v>
      </c>
      <c r="C35" s="848" t="s">
        <v>332</v>
      </c>
      <c r="D35" s="849" t="s">
        <v>334</v>
      </c>
      <c r="E35" s="363">
        <v>0</v>
      </c>
      <c r="F35" s="363">
        <v>0</v>
      </c>
      <c r="G35" s="363"/>
      <c r="I35" s="360">
        <v>0</v>
      </c>
      <c r="J35" s="383" t="e">
        <v>#DIV/0!</v>
      </c>
    </row>
    <row r="36" spans="1:12" ht="17.399999999999999" x14ac:dyDescent="0.3">
      <c r="A36" s="342" t="s">
        <v>23</v>
      </c>
      <c r="B36" s="833" t="s">
        <v>24</v>
      </c>
      <c r="C36" s="852" t="s">
        <v>31</v>
      </c>
      <c r="D36" s="853" t="s">
        <v>32</v>
      </c>
      <c r="E36" s="389">
        <v>70189.760000000009</v>
      </c>
      <c r="F36" s="389">
        <v>55128940.650000006</v>
      </c>
      <c r="G36" s="390">
        <v>0.38174000118486534</v>
      </c>
      <c r="I36" s="391">
        <v>55058750.890000008</v>
      </c>
      <c r="J36" s="392">
        <v>784.42711429701421</v>
      </c>
      <c r="K36" s="388"/>
      <c r="L36" s="388"/>
    </row>
    <row r="37" spans="1:12" ht="14.85" hidden="1" customHeight="1" x14ac:dyDescent="0.3">
      <c r="A37" s="346" t="s">
        <v>23</v>
      </c>
      <c r="B37" s="836" t="s">
        <v>29</v>
      </c>
      <c r="C37" s="837" t="s">
        <v>335</v>
      </c>
      <c r="D37" s="838" t="s">
        <v>336</v>
      </c>
      <c r="E37" s="393">
        <v>0</v>
      </c>
      <c r="F37" s="393">
        <v>0</v>
      </c>
      <c r="G37" s="393"/>
      <c r="I37" s="394">
        <v>0</v>
      </c>
      <c r="J37" s="395" t="e">
        <v>#DIV/0!</v>
      </c>
    </row>
    <row r="38" spans="1:12" ht="14.85" hidden="1" customHeight="1" x14ac:dyDescent="0.3">
      <c r="A38" s="351" t="s">
        <v>23</v>
      </c>
      <c r="B38" s="839" t="s">
        <v>59</v>
      </c>
      <c r="C38" s="840" t="s">
        <v>337</v>
      </c>
      <c r="D38" s="841" t="s">
        <v>338</v>
      </c>
      <c r="E38" s="393">
        <v>0</v>
      </c>
      <c r="F38" s="393">
        <v>0</v>
      </c>
      <c r="G38" s="393"/>
      <c r="I38" s="394">
        <v>0</v>
      </c>
      <c r="J38" s="395" t="e">
        <v>#DIV/0!</v>
      </c>
    </row>
    <row r="39" spans="1:12" ht="14.85" hidden="1" customHeight="1" x14ac:dyDescent="0.3">
      <c r="A39" s="351" t="s">
        <v>23</v>
      </c>
      <c r="B39" s="839" t="s">
        <v>59</v>
      </c>
      <c r="C39" s="840" t="s">
        <v>339</v>
      </c>
      <c r="D39" s="841" t="s">
        <v>340</v>
      </c>
      <c r="E39" s="393">
        <v>0</v>
      </c>
      <c r="F39" s="393">
        <v>0</v>
      </c>
      <c r="G39" s="393"/>
      <c r="I39" s="394">
        <v>0</v>
      </c>
      <c r="J39" s="395" t="e">
        <v>#DIV/0!</v>
      </c>
    </row>
    <row r="40" spans="1:12" ht="14.85" hidden="1" customHeight="1" x14ac:dyDescent="0.3">
      <c r="A40" s="351" t="s">
        <v>23</v>
      </c>
      <c r="B40" s="839" t="s">
        <v>59</v>
      </c>
      <c r="C40" s="840" t="s">
        <v>341</v>
      </c>
      <c r="D40" s="841" t="s">
        <v>342</v>
      </c>
      <c r="E40" s="393">
        <v>0</v>
      </c>
      <c r="F40" s="393">
        <v>0</v>
      </c>
      <c r="G40" s="393"/>
      <c r="I40" s="394">
        <v>0</v>
      </c>
      <c r="J40" s="395" t="e">
        <v>#DIV/0!</v>
      </c>
    </row>
    <row r="41" spans="1:12" ht="14.85" hidden="1" customHeight="1" x14ac:dyDescent="0.3">
      <c r="A41" s="346" t="s">
        <v>23</v>
      </c>
      <c r="B41" s="836" t="s">
        <v>29</v>
      </c>
      <c r="C41" s="837" t="s">
        <v>343</v>
      </c>
      <c r="D41" s="838" t="s">
        <v>344</v>
      </c>
      <c r="E41" s="393">
        <v>0</v>
      </c>
      <c r="F41" s="393">
        <v>0</v>
      </c>
      <c r="G41" s="393"/>
      <c r="I41" s="394">
        <v>0</v>
      </c>
      <c r="J41" s="395" t="e">
        <v>#DIV/0!</v>
      </c>
    </row>
    <row r="42" spans="1:12" ht="14.85" hidden="1" customHeight="1" x14ac:dyDescent="0.3">
      <c r="A42" s="351" t="s">
        <v>23</v>
      </c>
      <c r="B42" s="839" t="s">
        <v>59</v>
      </c>
      <c r="C42" s="840" t="s">
        <v>345</v>
      </c>
      <c r="D42" s="841" t="s">
        <v>346</v>
      </c>
      <c r="E42" s="393">
        <v>0</v>
      </c>
      <c r="F42" s="393">
        <v>0</v>
      </c>
      <c r="G42" s="393"/>
      <c r="I42" s="394">
        <v>0</v>
      </c>
      <c r="J42" s="395" t="e">
        <v>#DIV/0!</v>
      </c>
    </row>
    <row r="43" spans="1:12" ht="14.85" hidden="1" customHeight="1" x14ac:dyDescent="0.3">
      <c r="A43" s="351" t="s">
        <v>23</v>
      </c>
      <c r="B43" s="839" t="s">
        <v>59</v>
      </c>
      <c r="C43" s="840" t="s">
        <v>347</v>
      </c>
      <c r="D43" s="841" t="s">
        <v>348</v>
      </c>
      <c r="E43" s="393">
        <v>0</v>
      </c>
      <c r="F43" s="393">
        <v>0</v>
      </c>
      <c r="G43" s="393"/>
      <c r="I43" s="394">
        <v>0</v>
      </c>
      <c r="J43" s="395" t="e">
        <v>#DIV/0!</v>
      </c>
    </row>
    <row r="44" spans="1:12" ht="14.85" hidden="1" customHeight="1" x14ac:dyDescent="0.3">
      <c r="A44" s="351" t="s">
        <v>23</v>
      </c>
      <c r="B44" s="839" t="s">
        <v>59</v>
      </c>
      <c r="C44" s="840" t="s">
        <v>349</v>
      </c>
      <c r="D44" s="841" t="s">
        <v>350</v>
      </c>
      <c r="E44" s="393">
        <v>0</v>
      </c>
      <c r="F44" s="393">
        <v>0</v>
      </c>
      <c r="G44" s="393"/>
      <c r="I44" s="394">
        <v>0</v>
      </c>
      <c r="J44" s="395" t="e">
        <v>#DIV/0!</v>
      </c>
    </row>
    <row r="45" spans="1:12" ht="14.85" hidden="1" customHeight="1" x14ac:dyDescent="0.3">
      <c r="A45" s="351" t="s">
        <v>23</v>
      </c>
      <c r="B45" s="839" t="s">
        <v>59</v>
      </c>
      <c r="C45" s="840" t="s">
        <v>351</v>
      </c>
      <c r="D45" s="841" t="s">
        <v>352</v>
      </c>
      <c r="E45" s="393">
        <v>0</v>
      </c>
      <c r="F45" s="393">
        <v>0</v>
      </c>
      <c r="G45" s="393"/>
      <c r="I45" s="394">
        <v>0</v>
      </c>
      <c r="J45" s="395" t="e">
        <v>#DIV/0!</v>
      </c>
    </row>
    <row r="46" spans="1:12" ht="14.85" customHeight="1" x14ac:dyDescent="0.3">
      <c r="A46" s="346" t="s">
        <v>23</v>
      </c>
      <c r="B46" s="836" t="s">
        <v>29</v>
      </c>
      <c r="C46" s="837" t="s">
        <v>33</v>
      </c>
      <c r="D46" s="838" t="s">
        <v>34</v>
      </c>
      <c r="E46" s="396">
        <v>7747.46</v>
      </c>
      <c r="F46" s="396">
        <v>8473.09</v>
      </c>
      <c r="G46" s="373">
        <v>5.8671858165652419E-5</v>
      </c>
      <c r="I46" s="350">
        <v>725.63000000000011</v>
      </c>
      <c r="J46" s="397">
        <v>9.366037385155912E-2</v>
      </c>
    </row>
    <row r="47" spans="1:12" ht="14.85" hidden="1" customHeight="1" x14ac:dyDescent="0.3">
      <c r="A47" s="351" t="s">
        <v>23</v>
      </c>
      <c r="B47" s="839" t="s">
        <v>59</v>
      </c>
      <c r="C47" s="840" t="s">
        <v>1353</v>
      </c>
      <c r="D47" s="841" t="s">
        <v>1354</v>
      </c>
      <c r="E47" s="393" t="e">
        <v>#REF!</v>
      </c>
      <c r="F47" s="393" t="e">
        <v>#REF!</v>
      </c>
      <c r="G47" s="398"/>
      <c r="I47" s="394" t="e">
        <v>#REF!</v>
      </c>
      <c r="J47" s="395" t="e">
        <v>#REF!</v>
      </c>
    </row>
    <row r="48" spans="1:12" ht="14.85" hidden="1" customHeight="1" x14ac:dyDescent="0.3">
      <c r="A48" s="351" t="s">
        <v>23</v>
      </c>
      <c r="B48" s="839" t="s">
        <v>59</v>
      </c>
      <c r="C48" s="840" t="s">
        <v>1355</v>
      </c>
      <c r="D48" s="841" t="s">
        <v>1356</v>
      </c>
      <c r="E48" s="393">
        <v>662.37</v>
      </c>
      <c r="F48" s="393">
        <v>814.73</v>
      </c>
      <c r="G48" s="398"/>
      <c r="I48" s="394">
        <v>152.36000000000001</v>
      </c>
      <c r="J48" s="395">
        <v>0.23002249498014704</v>
      </c>
    </row>
    <row r="49" spans="1:10" ht="14.85" customHeight="1" x14ac:dyDescent="0.3">
      <c r="A49" s="351" t="s">
        <v>23</v>
      </c>
      <c r="B49" s="839" t="s">
        <v>59</v>
      </c>
      <c r="C49" s="840" t="s">
        <v>93</v>
      </c>
      <c r="D49" s="841" t="s">
        <v>94</v>
      </c>
      <c r="E49" s="399">
        <v>7747.46</v>
      </c>
      <c r="F49" s="399">
        <v>8473.09</v>
      </c>
      <c r="G49" s="365">
        <v>5.8671858165652419E-5</v>
      </c>
      <c r="I49" s="355">
        <v>725.63000000000011</v>
      </c>
      <c r="J49" s="384">
        <v>9.366037385155912E-2</v>
      </c>
    </row>
    <row r="50" spans="1:10" ht="14.85" customHeight="1" x14ac:dyDescent="0.3">
      <c r="A50" s="243" t="s">
        <v>23</v>
      </c>
      <c r="B50" s="814" t="s">
        <v>90</v>
      </c>
      <c r="C50" s="854" t="s">
        <v>276</v>
      </c>
      <c r="D50" s="400" t="s">
        <v>277</v>
      </c>
      <c r="E50" s="401">
        <v>662.37</v>
      </c>
      <c r="F50" s="401">
        <v>814.73</v>
      </c>
      <c r="G50" s="402"/>
      <c r="I50" s="403">
        <v>152.36000000000001</v>
      </c>
      <c r="J50" s="404">
        <v>0.23002249498014704</v>
      </c>
    </row>
    <row r="51" spans="1:10" ht="14.85" customHeight="1" x14ac:dyDescent="0.3">
      <c r="A51" s="246" t="s">
        <v>23</v>
      </c>
      <c r="B51" s="815" t="s">
        <v>295</v>
      </c>
      <c r="C51" s="855" t="s">
        <v>276</v>
      </c>
      <c r="D51" s="362" t="s">
        <v>353</v>
      </c>
      <c r="E51" s="405">
        <v>662.37</v>
      </c>
      <c r="F51" s="405">
        <v>814.73</v>
      </c>
      <c r="G51" s="402"/>
      <c r="I51" s="406">
        <v>152.36000000000001</v>
      </c>
      <c r="J51" s="407">
        <v>0.23002249498014704</v>
      </c>
    </row>
    <row r="52" spans="1:10" ht="14.85" customHeight="1" x14ac:dyDescent="0.3">
      <c r="A52" s="385" t="s">
        <v>23</v>
      </c>
      <c r="B52" s="850" t="s">
        <v>90</v>
      </c>
      <c r="C52" s="845" t="s">
        <v>278</v>
      </c>
      <c r="D52" s="851" t="s">
        <v>279</v>
      </c>
      <c r="E52" s="358">
        <v>355.67</v>
      </c>
      <c r="F52" s="358">
        <v>2183.96</v>
      </c>
      <c r="G52" s="358"/>
      <c r="I52" s="357">
        <v>1828.29</v>
      </c>
      <c r="J52" s="404">
        <v>0.23002249498014704</v>
      </c>
    </row>
    <row r="53" spans="1:10" ht="14.25" customHeight="1" x14ac:dyDescent="0.3">
      <c r="A53" s="387" t="s">
        <v>23</v>
      </c>
      <c r="B53" s="847" t="s">
        <v>295</v>
      </c>
      <c r="C53" s="848" t="s">
        <v>278</v>
      </c>
      <c r="D53" s="849" t="s">
        <v>355</v>
      </c>
      <c r="E53" s="363">
        <v>355.67</v>
      </c>
      <c r="F53" s="363">
        <v>2183.96</v>
      </c>
      <c r="G53" s="363"/>
      <c r="I53" s="360">
        <v>1828.29</v>
      </c>
      <c r="J53" s="407">
        <v>0.23002249498014704</v>
      </c>
    </row>
    <row r="54" spans="1:10" ht="14.85" customHeight="1" x14ac:dyDescent="0.3">
      <c r="A54" s="385" t="s">
        <v>23</v>
      </c>
      <c r="B54" s="850" t="s">
        <v>90</v>
      </c>
      <c r="C54" s="845" t="s">
        <v>280</v>
      </c>
      <c r="D54" s="851" t="s">
        <v>281</v>
      </c>
      <c r="E54" s="358">
        <v>6729.42</v>
      </c>
      <c r="F54" s="358">
        <v>5474.4</v>
      </c>
      <c r="G54" s="358"/>
      <c r="I54" s="357">
        <v>-1255.0200000000004</v>
      </c>
      <c r="J54" s="381">
        <v>-0.18649749904152224</v>
      </c>
    </row>
    <row r="55" spans="1:10" ht="14.85" customHeight="1" x14ac:dyDescent="0.3">
      <c r="A55" s="387" t="s">
        <v>23</v>
      </c>
      <c r="B55" s="847" t="s">
        <v>295</v>
      </c>
      <c r="C55" s="848" t="s">
        <v>357</v>
      </c>
      <c r="D55" s="849" t="s">
        <v>358</v>
      </c>
      <c r="E55" s="363">
        <v>6729.42</v>
      </c>
      <c r="F55" s="363">
        <v>5474.4</v>
      </c>
      <c r="G55" s="363"/>
      <c r="I55" s="360">
        <v>-1255.0200000000004</v>
      </c>
      <c r="J55" s="383">
        <v>-0.18649749904152224</v>
      </c>
    </row>
    <row r="56" spans="1:10" ht="14.85" hidden="1" customHeight="1" x14ac:dyDescent="0.3">
      <c r="A56" s="346" t="s">
        <v>23</v>
      </c>
      <c r="B56" s="836" t="s">
        <v>29</v>
      </c>
      <c r="C56" s="837" t="s">
        <v>359</v>
      </c>
      <c r="D56" s="838" t="s">
        <v>360</v>
      </c>
      <c r="E56" s="393">
        <v>0</v>
      </c>
      <c r="F56" s="393">
        <v>0</v>
      </c>
      <c r="G56" s="393"/>
      <c r="I56" s="394">
        <v>0</v>
      </c>
      <c r="J56" s="395" t="e">
        <v>#DIV/0!</v>
      </c>
    </row>
    <row r="57" spans="1:10" ht="14.85" hidden="1" customHeight="1" x14ac:dyDescent="0.3">
      <c r="A57" s="351" t="s">
        <v>23</v>
      </c>
      <c r="B57" s="839" t="s">
        <v>59</v>
      </c>
      <c r="C57" s="840" t="s">
        <v>361</v>
      </c>
      <c r="D57" s="841" t="s">
        <v>362</v>
      </c>
      <c r="E57" s="393">
        <v>0</v>
      </c>
      <c r="F57" s="393">
        <v>0</v>
      </c>
      <c r="G57" s="393"/>
      <c r="I57" s="394">
        <v>0</v>
      </c>
      <c r="J57" s="395" t="e">
        <v>#DIV/0!</v>
      </c>
    </row>
    <row r="58" spans="1:10" ht="14.85" hidden="1" customHeight="1" x14ac:dyDescent="0.3">
      <c r="A58" s="351" t="s">
        <v>23</v>
      </c>
      <c r="B58" s="839" t="s">
        <v>59</v>
      </c>
      <c r="C58" s="840" t="s">
        <v>363</v>
      </c>
      <c r="D58" s="841" t="s">
        <v>364</v>
      </c>
      <c r="E58" s="393">
        <v>0</v>
      </c>
      <c r="F58" s="393">
        <v>0</v>
      </c>
      <c r="G58" s="393"/>
      <c r="I58" s="394">
        <v>0</v>
      </c>
      <c r="J58" s="395" t="e">
        <v>#DIV/0!</v>
      </c>
    </row>
    <row r="59" spans="1:10" ht="14.85" hidden="1" customHeight="1" x14ac:dyDescent="0.3">
      <c r="A59" s="351" t="s">
        <v>23</v>
      </c>
      <c r="B59" s="839" t="s">
        <v>59</v>
      </c>
      <c r="C59" s="840" t="s">
        <v>365</v>
      </c>
      <c r="D59" s="841" t="s">
        <v>366</v>
      </c>
      <c r="E59" s="393">
        <v>0</v>
      </c>
      <c r="F59" s="393">
        <v>0</v>
      </c>
      <c r="G59" s="393"/>
      <c r="I59" s="394">
        <v>0</v>
      </c>
      <c r="J59" s="395" t="e">
        <v>#DIV/0!</v>
      </c>
    </row>
    <row r="60" spans="1:10" ht="14.85" hidden="1" customHeight="1" x14ac:dyDescent="0.3">
      <c r="A60" s="351" t="s">
        <v>23</v>
      </c>
      <c r="B60" s="839" t="s">
        <v>59</v>
      </c>
      <c r="C60" s="840" t="s">
        <v>359</v>
      </c>
      <c r="D60" s="841" t="s">
        <v>367</v>
      </c>
      <c r="E60" s="393">
        <v>0</v>
      </c>
      <c r="F60" s="393">
        <v>0</v>
      </c>
      <c r="G60" s="393"/>
      <c r="I60" s="394">
        <v>0</v>
      </c>
      <c r="J60" s="395" t="e">
        <v>#DIV/0!</v>
      </c>
    </row>
    <row r="61" spans="1:10" ht="14.85" customHeight="1" x14ac:dyDescent="0.3">
      <c r="A61" s="346" t="s">
        <v>23</v>
      </c>
      <c r="B61" s="836" t="s">
        <v>29</v>
      </c>
      <c r="C61" s="837" t="s">
        <v>35</v>
      </c>
      <c r="D61" s="838" t="s">
        <v>36</v>
      </c>
      <c r="E61" s="396">
        <v>62442.3</v>
      </c>
      <c r="F61" s="396">
        <v>55120467.560000002</v>
      </c>
      <c r="G61" s="373">
        <v>0.38168132932669963</v>
      </c>
      <c r="I61" s="350">
        <v>55058025.260000005</v>
      </c>
      <c r="J61" s="397">
        <v>881.74242877024074</v>
      </c>
    </row>
    <row r="62" spans="1:10" ht="14.85" hidden="1" customHeight="1" x14ac:dyDescent="0.3">
      <c r="A62" s="351" t="s">
        <v>23</v>
      </c>
      <c r="B62" s="839" t="s">
        <v>59</v>
      </c>
      <c r="C62" s="840" t="s">
        <v>1357</v>
      </c>
      <c r="D62" s="841" t="s">
        <v>1358</v>
      </c>
      <c r="E62" s="364" t="e">
        <v>#REF!</v>
      </c>
      <c r="F62" s="364" t="e">
        <v>#REF!</v>
      </c>
      <c r="G62" s="364"/>
      <c r="I62" s="355" t="e">
        <v>#REF!</v>
      </c>
      <c r="J62" s="384" t="e">
        <v>#REF!</v>
      </c>
    </row>
    <row r="63" spans="1:10" ht="14.85" customHeight="1" x14ac:dyDescent="0.3">
      <c r="A63" s="351" t="s">
        <v>23</v>
      </c>
      <c r="B63" s="839" t="s">
        <v>59</v>
      </c>
      <c r="C63" s="840" t="s">
        <v>95</v>
      </c>
      <c r="D63" s="841" t="s">
        <v>96</v>
      </c>
      <c r="E63" s="399">
        <v>62442.3</v>
      </c>
      <c r="F63" s="399">
        <v>55120467.56000001</v>
      </c>
      <c r="G63" s="365">
        <v>0.38168132932669963</v>
      </c>
      <c r="I63" s="355">
        <v>55058025.260000013</v>
      </c>
      <c r="J63" s="384">
        <v>881.74242877024085</v>
      </c>
    </row>
    <row r="64" spans="1:10" ht="14.85" customHeight="1" x14ac:dyDescent="0.3">
      <c r="A64" s="408" t="s">
        <v>23</v>
      </c>
      <c r="B64" s="856" t="s">
        <v>90</v>
      </c>
      <c r="C64" s="845" t="s">
        <v>282</v>
      </c>
      <c r="D64" s="857" t="s">
        <v>283</v>
      </c>
      <c r="E64" s="358">
        <v>0</v>
      </c>
      <c r="F64" s="358">
        <v>47475.59</v>
      </c>
      <c r="G64" s="358"/>
      <c r="I64" s="357">
        <v>47475.59</v>
      </c>
      <c r="J64" s="381">
        <v>0</v>
      </c>
    </row>
    <row r="65" spans="1:10" ht="14.85" customHeight="1" x14ac:dyDescent="0.3">
      <c r="A65" s="382" t="s">
        <v>23</v>
      </c>
      <c r="B65" s="847" t="s">
        <v>295</v>
      </c>
      <c r="C65" s="848" t="s">
        <v>368</v>
      </c>
      <c r="D65" s="849" t="s">
        <v>369</v>
      </c>
      <c r="E65" s="363">
        <v>0</v>
      </c>
      <c r="F65" s="363">
        <v>47475.59</v>
      </c>
      <c r="G65" s="363"/>
      <c r="I65" s="360">
        <v>47475.59</v>
      </c>
      <c r="J65" s="383" t="s">
        <v>292</v>
      </c>
    </row>
    <row r="66" spans="1:10" ht="14.85" customHeight="1" x14ac:dyDescent="0.3">
      <c r="A66" s="408" t="s">
        <v>23</v>
      </c>
      <c r="B66" s="856" t="s">
        <v>90</v>
      </c>
      <c r="C66" s="845" t="s">
        <v>284</v>
      </c>
      <c r="D66" s="857" t="s">
        <v>285</v>
      </c>
      <c r="E66" s="358">
        <v>62442.3</v>
      </c>
      <c r="F66" s="358">
        <v>55072991.970000006</v>
      </c>
      <c r="G66" s="358"/>
      <c r="I66" s="357">
        <v>55010549.670000009</v>
      </c>
      <c r="J66" s="381">
        <v>117.99878</v>
      </c>
    </row>
    <row r="67" spans="1:10" ht="14.85" customHeight="1" x14ac:dyDescent="0.3">
      <c r="A67" s="382" t="s">
        <v>23</v>
      </c>
      <c r="B67" s="847" t="s">
        <v>295</v>
      </c>
      <c r="C67" s="848" t="s">
        <v>371</v>
      </c>
      <c r="D67" s="849" t="s">
        <v>372</v>
      </c>
      <c r="E67" s="363">
        <v>2000</v>
      </c>
      <c r="F67" s="363">
        <v>237997.56</v>
      </c>
      <c r="G67" s="409"/>
      <c r="I67" s="360">
        <v>235997.56</v>
      </c>
      <c r="J67" s="383">
        <v>117.99878</v>
      </c>
    </row>
    <row r="68" spans="1:10" ht="14.85" customHeight="1" x14ac:dyDescent="0.3">
      <c r="A68" s="382" t="s">
        <v>23</v>
      </c>
      <c r="B68" s="847" t="s">
        <v>295</v>
      </c>
      <c r="C68" s="848" t="s">
        <v>374</v>
      </c>
      <c r="D68" s="849" t="s">
        <v>375</v>
      </c>
      <c r="E68" s="363">
        <v>0</v>
      </c>
      <c r="F68" s="363">
        <v>54767285.030000001</v>
      </c>
      <c r="G68" s="409"/>
      <c r="I68" s="360">
        <v>54767285.030000001</v>
      </c>
      <c r="J68" s="383" t="s">
        <v>292</v>
      </c>
    </row>
    <row r="69" spans="1:10" ht="14.85" customHeight="1" x14ac:dyDescent="0.3">
      <c r="A69" s="382" t="s">
        <v>23</v>
      </c>
      <c r="B69" s="858" t="s">
        <v>295</v>
      </c>
      <c r="C69" s="410" t="s">
        <v>377</v>
      </c>
      <c r="D69" s="859" t="s">
        <v>378</v>
      </c>
      <c r="E69" s="363">
        <v>60442.3</v>
      </c>
      <c r="F69" s="363">
        <v>67709.38</v>
      </c>
      <c r="G69" s="363"/>
      <c r="I69" s="360">
        <v>7267.0800000000017</v>
      </c>
      <c r="J69" s="383">
        <v>0.12023169204348605</v>
      </c>
    </row>
    <row r="70" spans="1:10" ht="14.85" customHeight="1" x14ac:dyDescent="0.3">
      <c r="A70" s="351" t="s">
        <v>23</v>
      </c>
      <c r="B70" s="839" t="s">
        <v>59</v>
      </c>
      <c r="C70" s="840" t="s">
        <v>97</v>
      </c>
      <c r="D70" s="841" t="s">
        <v>98</v>
      </c>
      <c r="E70" s="399">
        <v>0</v>
      </c>
      <c r="F70" s="399">
        <v>0</v>
      </c>
      <c r="G70" s="365">
        <v>0</v>
      </c>
      <c r="I70" s="355">
        <v>0</v>
      </c>
      <c r="J70" s="384">
        <v>0</v>
      </c>
    </row>
    <row r="71" spans="1:10" ht="14.85" customHeight="1" x14ac:dyDescent="0.3">
      <c r="A71" s="385" t="s">
        <v>23</v>
      </c>
      <c r="B71" s="850" t="s">
        <v>90</v>
      </c>
      <c r="C71" s="845" t="s">
        <v>97</v>
      </c>
      <c r="D71" s="851" t="s">
        <v>99</v>
      </c>
      <c r="E71" s="358">
        <v>0</v>
      </c>
      <c r="F71" s="358">
        <v>0</v>
      </c>
      <c r="G71" s="358"/>
      <c r="I71" s="357">
        <v>0</v>
      </c>
      <c r="J71" s="381">
        <v>0</v>
      </c>
    </row>
    <row r="72" spans="1:10" ht="14.85" customHeight="1" x14ac:dyDescent="0.3">
      <c r="A72" s="382" t="s">
        <v>23</v>
      </c>
      <c r="B72" s="847" t="s">
        <v>295</v>
      </c>
      <c r="C72" s="848" t="s">
        <v>97</v>
      </c>
      <c r="D72" s="849" t="s">
        <v>380</v>
      </c>
      <c r="E72" s="363">
        <v>0</v>
      </c>
      <c r="F72" s="363">
        <v>0</v>
      </c>
      <c r="G72" s="363"/>
      <c r="I72" s="360">
        <v>0</v>
      </c>
      <c r="J72" s="383">
        <v>0</v>
      </c>
    </row>
    <row r="73" spans="1:10" ht="17.399999999999999" hidden="1" x14ac:dyDescent="0.3">
      <c r="A73" s="342" t="s">
        <v>23</v>
      </c>
      <c r="B73" s="833" t="s">
        <v>24</v>
      </c>
      <c r="C73" s="860" t="s">
        <v>382</v>
      </c>
      <c r="D73" s="835" t="s">
        <v>383</v>
      </c>
      <c r="E73" s="344">
        <v>0</v>
      </c>
      <c r="F73" s="344">
        <v>0</v>
      </c>
      <c r="G73" s="344" t="s">
        <v>292</v>
      </c>
      <c r="I73" s="343">
        <v>0</v>
      </c>
      <c r="J73" s="375" t="e">
        <v>#DIV/0!</v>
      </c>
    </row>
    <row r="74" spans="1:10" ht="14.85" hidden="1" customHeight="1" x14ac:dyDescent="0.3">
      <c r="A74" s="346" t="s">
        <v>23</v>
      </c>
      <c r="B74" s="836" t="s">
        <v>29</v>
      </c>
      <c r="C74" s="837" t="s">
        <v>384</v>
      </c>
      <c r="D74" s="838" t="s">
        <v>385</v>
      </c>
      <c r="E74" s="393">
        <v>0</v>
      </c>
      <c r="F74" s="393">
        <v>0</v>
      </c>
      <c r="G74" s="393"/>
      <c r="I74" s="394">
        <v>0</v>
      </c>
      <c r="J74" s="395" t="e">
        <v>#DIV/0!</v>
      </c>
    </row>
    <row r="75" spans="1:10" ht="14.85" hidden="1" customHeight="1" x14ac:dyDescent="0.3">
      <c r="A75" s="351" t="s">
        <v>23</v>
      </c>
      <c r="B75" s="839" t="s">
        <v>59</v>
      </c>
      <c r="C75" s="840" t="s">
        <v>386</v>
      </c>
      <c r="D75" s="841" t="s">
        <v>387</v>
      </c>
      <c r="E75" s="393">
        <v>0</v>
      </c>
      <c r="F75" s="393">
        <v>0</v>
      </c>
      <c r="G75" s="393"/>
      <c r="I75" s="394">
        <v>0</v>
      </c>
      <c r="J75" s="395" t="e">
        <v>#DIV/0!</v>
      </c>
    </row>
    <row r="76" spans="1:10" ht="14.85" hidden="1" customHeight="1" x14ac:dyDescent="0.3">
      <c r="A76" s="351" t="s">
        <v>23</v>
      </c>
      <c r="B76" s="839" t="s">
        <v>59</v>
      </c>
      <c r="C76" s="840" t="s">
        <v>388</v>
      </c>
      <c r="D76" s="841" t="s">
        <v>389</v>
      </c>
      <c r="E76" s="393">
        <v>0</v>
      </c>
      <c r="F76" s="393">
        <v>0</v>
      </c>
      <c r="G76" s="393"/>
      <c r="I76" s="394">
        <v>0</v>
      </c>
      <c r="J76" s="395" t="e">
        <v>#DIV/0!</v>
      </c>
    </row>
    <row r="77" spans="1:10" ht="14.85" hidden="1" customHeight="1" x14ac:dyDescent="0.3">
      <c r="A77" s="346" t="s">
        <v>23</v>
      </c>
      <c r="B77" s="836" t="s">
        <v>29</v>
      </c>
      <c r="C77" s="837" t="s">
        <v>390</v>
      </c>
      <c r="D77" s="838" t="s">
        <v>391</v>
      </c>
      <c r="E77" s="393">
        <v>0</v>
      </c>
      <c r="F77" s="393">
        <v>0</v>
      </c>
      <c r="G77" s="393"/>
      <c r="I77" s="394">
        <v>0</v>
      </c>
      <c r="J77" s="395" t="e">
        <v>#DIV/0!</v>
      </c>
    </row>
    <row r="78" spans="1:10" ht="14.85" hidden="1" customHeight="1" x14ac:dyDescent="0.3">
      <c r="A78" s="351" t="s">
        <v>23</v>
      </c>
      <c r="B78" s="839" t="s">
        <v>59</v>
      </c>
      <c r="C78" s="840" t="s">
        <v>392</v>
      </c>
      <c r="D78" s="841" t="s">
        <v>393</v>
      </c>
      <c r="E78" s="393">
        <v>0</v>
      </c>
      <c r="F78" s="393">
        <v>0</v>
      </c>
      <c r="G78" s="393"/>
      <c r="I78" s="394">
        <v>0</v>
      </c>
      <c r="J78" s="395" t="e">
        <v>#DIV/0!</v>
      </c>
    </row>
    <row r="79" spans="1:10" ht="14.85" hidden="1" customHeight="1" x14ac:dyDescent="0.3">
      <c r="A79" s="351" t="s">
        <v>23</v>
      </c>
      <c r="B79" s="839" t="s">
        <v>59</v>
      </c>
      <c r="C79" s="840" t="s">
        <v>394</v>
      </c>
      <c r="D79" s="841" t="s">
        <v>395</v>
      </c>
      <c r="E79" s="393">
        <v>0</v>
      </c>
      <c r="F79" s="393">
        <v>0</v>
      </c>
      <c r="G79" s="393"/>
      <c r="I79" s="394">
        <v>0</v>
      </c>
      <c r="J79" s="395" t="e">
        <v>#DIV/0!</v>
      </c>
    </row>
    <row r="80" spans="1:10" ht="14.85" hidden="1" customHeight="1" x14ac:dyDescent="0.3">
      <c r="A80" s="351" t="s">
        <v>23</v>
      </c>
      <c r="B80" s="839" t="s">
        <v>59</v>
      </c>
      <c r="C80" s="840" t="s">
        <v>396</v>
      </c>
      <c r="D80" s="841" t="s">
        <v>397</v>
      </c>
      <c r="E80" s="393">
        <v>0</v>
      </c>
      <c r="F80" s="393">
        <v>0</v>
      </c>
      <c r="G80" s="393"/>
      <c r="I80" s="394">
        <v>0</v>
      </c>
      <c r="J80" s="395" t="e">
        <v>#DIV/0!</v>
      </c>
    </row>
    <row r="81" spans="1:10" ht="14.85" hidden="1" customHeight="1" x14ac:dyDescent="0.3">
      <c r="A81" s="351" t="s">
        <v>23</v>
      </c>
      <c r="B81" s="839" t="s">
        <v>59</v>
      </c>
      <c r="C81" s="840" t="s">
        <v>398</v>
      </c>
      <c r="D81" s="841" t="s">
        <v>399</v>
      </c>
      <c r="E81" s="393">
        <v>0</v>
      </c>
      <c r="F81" s="393">
        <v>0</v>
      </c>
      <c r="G81" s="393"/>
      <c r="I81" s="394">
        <v>0</v>
      </c>
      <c r="J81" s="395" t="e">
        <v>#DIV/0!</v>
      </c>
    </row>
    <row r="82" spans="1:10" ht="14.85" hidden="1" customHeight="1" x14ac:dyDescent="0.3">
      <c r="A82" s="351" t="s">
        <v>23</v>
      </c>
      <c r="B82" s="839" t="s">
        <v>59</v>
      </c>
      <c r="C82" s="840" t="s">
        <v>400</v>
      </c>
      <c r="D82" s="841" t="s">
        <v>401</v>
      </c>
      <c r="E82" s="393">
        <v>0</v>
      </c>
      <c r="F82" s="393">
        <v>0</v>
      </c>
      <c r="G82" s="393"/>
      <c r="I82" s="394">
        <v>0</v>
      </c>
      <c r="J82" s="395" t="e">
        <v>#DIV/0!</v>
      </c>
    </row>
    <row r="83" spans="1:10" ht="14.85" hidden="1" customHeight="1" x14ac:dyDescent="0.3">
      <c r="A83" s="351" t="s">
        <v>23</v>
      </c>
      <c r="B83" s="839" t="s">
        <v>59</v>
      </c>
      <c r="C83" s="840" t="s">
        <v>402</v>
      </c>
      <c r="D83" s="841" t="s">
        <v>403</v>
      </c>
      <c r="E83" s="393">
        <v>0</v>
      </c>
      <c r="F83" s="393">
        <v>0</v>
      </c>
      <c r="G83" s="393"/>
      <c r="I83" s="394">
        <v>0</v>
      </c>
      <c r="J83" s="395" t="e">
        <v>#DIV/0!</v>
      </c>
    </row>
    <row r="84" spans="1:10" ht="14.85" hidden="1" customHeight="1" x14ac:dyDescent="0.3">
      <c r="A84" s="351" t="s">
        <v>23</v>
      </c>
      <c r="B84" s="839" t="s">
        <v>59</v>
      </c>
      <c r="C84" s="840" t="s">
        <v>404</v>
      </c>
      <c r="D84" s="841" t="s">
        <v>405</v>
      </c>
      <c r="E84" s="393">
        <v>0</v>
      </c>
      <c r="F84" s="393">
        <v>0</v>
      </c>
      <c r="G84" s="393"/>
      <c r="I84" s="394">
        <v>0</v>
      </c>
      <c r="J84" s="395" t="e">
        <v>#DIV/0!</v>
      </c>
    </row>
    <row r="85" spans="1:10" ht="14.85" hidden="1" customHeight="1" x14ac:dyDescent="0.3">
      <c r="A85" s="351" t="s">
        <v>23</v>
      </c>
      <c r="B85" s="839" t="s">
        <v>59</v>
      </c>
      <c r="C85" s="840" t="s">
        <v>406</v>
      </c>
      <c r="D85" s="841" t="s">
        <v>407</v>
      </c>
      <c r="E85" s="393">
        <v>0</v>
      </c>
      <c r="F85" s="393">
        <v>0</v>
      </c>
      <c r="G85" s="393"/>
      <c r="I85" s="394">
        <v>0</v>
      </c>
      <c r="J85" s="395" t="e">
        <v>#DIV/0!</v>
      </c>
    </row>
    <row r="86" spans="1:10" ht="14.85" hidden="1" customHeight="1" x14ac:dyDescent="0.3">
      <c r="A86" s="351" t="s">
        <v>23</v>
      </c>
      <c r="B86" s="839" t="s">
        <v>59</v>
      </c>
      <c r="C86" s="840" t="s">
        <v>408</v>
      </c>
      <c r="D86" s="841" t="s">
        <v>409</v>
      </c>
      <c r="E86" s="393">
        <v>0</v>
      </c>
      <c r="F86" s="393">
        <v>0</v>
      </c>
      <c r="G86" s="393"/>
      <c r="I86" s="394">
        <v>0</v>
      </c>
      <c r="J86" s="395" t="e">
        <v>#DIV/0!</v>
      </c>
    </row>
    <row r="87" spans="1:10" ht="14.85" hidden="1" customHeight="1" x14ac:dyDescent="0.3">
      <c r="A87" s="351" t="s">
        <v>23</v>
      </c>
      <c r="B87" s="839" t="s">
        <v>59</v>
      </c>
      <c r="C87" s="840" t="s">
        <v>410</v>
      </c>
      <c r="D87" s="841" t="s">
        <v>411</v>
      </c>
      <c r="E87" s="393">
        <v>0</v>
      </c>
      <c r="F87" s="393">
        <v>0</v>
      </c>
      <c r="G87" s="393"/>
      <c r="I87" s="394">
        <v>0</v>
      </c>
      <c r="J87" s="395" t="e">
        <v>#DIV/0!</v>
      </c>
    </row>
    <row r="88" spans="1:10" ht="14.85" hidden="1" customHeight="1" x14ac:dyDescent="0.3">
      <c r="A88" s="346" t="s">
        <v>23</v>
      </c>
      <c r="B88" s="836" t="s">
        <v>29</v>
      </c>
      <c r="C88" s="837" t="s">
        <v>412</v>
      </c>
      <c r="D88" s="838" t="s">
        <v>413</v>
      </c>
      <c r="E88" s="393">
        <v>0</v>
      </c>
      <c r="F88" s="393">
        <v>0</v>
      </c>
      <c r="G88" s="393"/>
      <c r="I88" s="394">
        <v>0</v>
      </c>
      <c r="J88" s="395" t="e">
        <v>#DIV/0!</v>
      </c>
    </row>
    <row r="89" spans="1:10" ht="14.85" hidden="1" customHeight="1" x14ac:dyDescent="0.3">
      <c r="A89" s="351" t="s">
        <v>23</v>
      </c>
      <c r="B89" s="839" t="s">
        <v>59</v>
      </c>
      <c r="C89" s="840" t="s">
        <v>414</v>
      </c>
      <c r="D89" s="841" t="s">
        <v>415</v>
      </c>
      <c r="E89" s="393">
        <v>0</v>
      </c>
      <c r="F89" s="393">
        <v>0</v>
      </c>
      <c r="G89" s="393"/>
      <c r="I89" s="394">
        <v>0</v>
      </c>
      <c r="J89" s="395" t="e">
        <v>#DIV/0!</v>
      </c>
    </row>
    <row r="90" spans="1:10" ht="14.85" hidden="1" customHeight="1" x14ac:dyDescent="0.3">
      <c r="A90" s="351" t="s">
        <v>23</v>
      </c>
      <c r="B90" s="839" t="s">
        <v>59</v>
      </c>
      <c r="C90" s="840" t="s">
        <v>416</v>
      </c>
      <c r="D90" s="841" t="s">
        <v>417</v>
      </c>
      <c r="E90" s="393">
        <v>0</v>
      </c>
      <c r="F90" s="393">
        <v>0</v>
      </c>
      <c r="G90" s="393"/>
      <c r="I90" s="394">
        <v>0</v>
      </c>
      <c r="J90" s="395" t="e">
        <v>#DIV/0!</v>
      </c>
    </row>
    <row r="91" spans="1:10" ht="14.85" hidden="1" customHeight="1" x14ac:dyDescent="0.3">
      <c r="A91" s="351" t="s">
        <v>23</v>
      </c>
      <c r="B91" s="839" t="s">
        <v>59</v>
      </c>
      <c r="C91" s="840" t="s">
        <v>418</v>
      </c>
      <c r="D91" s="841" t="s">
        <v>419</v>
      </c>
      <c r="E91" s="393">
        <v>0</v>
      </c>
      <c r="F91" s="393">
        <v>0</v>
      </c>
      <c r="G91" s="393"/>
      <c r="I91" s="394">
        <v>0</v>
      </c>
      <c r="J91" s="395" t="e">
        <v>#DIV/0!</v>
      </c>
    </row>
    <row r="92" spans="1:10" ht="14.85" hidden="1" customHeight="1" x14ac:dyDescent="0.3">
      <c r="A92" s="351" t="s">
        <v>23</v>
      </c>
      <c r="B92" s="839" t="s">
        <v>59</v>
      </c>
      <c r="C92" s="840" t="s">
        <v>420</v>
      </c>
      <c r="D92" s="841" t="s">
        <v>421</v>
      </c>
      <c r="E92" s="393">
        <v>0</v>
      </c>
      <c r="F92" s="393">
        <v>0</v>
      </c>
      <c r="G92" s="393"/>
      <c r="I92" s="394">
        <v>0</v>
      </c>
      <c r="J92" s="395" t="e">
        <v>#DIV/0!</v>
      </c>
    </row>
    <row r="93" spans="1:10" ht="14.85" hidden="1" customHeight="1" x14ac:dyDescent="0.3">
      <c r="A93" s="351" t="s">
        <v>23</v>
      </c>
      <c r="B93" s="839" t="s">
        <v>59</v>
      </c>
      <c r="C93" s="840" t="s">
        <v>422</v>
      </c>
      <c r="D93" s="841" t="s">
        <v>423</v>
      </c>
      <c r="E93" s="393">
        <v>0</v>
      </c>
      <c r="F93" s="393">
        <v>0</v>
      </c>
      <c r="G93" s="393"/>
      <c r="I93" s="394">
        <v>0</v>
      </c>
      <c r="J93" s="395" t="e">
        <v>#DIV/0!</v>
      </c>
    </row>
    <row r="94" spans="1:10" ht="14.85" hidden="1" customHeight="1" x14ac:dyDescent="0.3">
      <c r="A94" s="351" t="s">
        <v>23</v>
      </c>
      <c r="B94" s="839" t="s">
        <v>59</v>
      </c>
      <c r="C94" s="840" t="s">
        <v>424</v>
      </c>
      <c r="D94" s="841" t="s">
        <v>425</v>
      </c>
      <c r="E94" s="393">
        <v>0</v>
      </c>
      <c r="F94" s="393">
        <v>0</v>
      </c>
      <c r="G94" s="393"/>
      <c r="I94" s="394">
        <v>0</v>
      </c>
      <c r="J94" s="395" t="e">
        <v>#DIV/0!</v>
      </c>
    </row>
    <row r="95" spans="1:10" ht="14.85" hidden="1" customHeight="1" x14ac:dyDescent="0.3">
      <c r="A95" s="351" t="s">
        <v>23</v>
      </c>
      <c r="B95" s="839" t="s">
        <v>59</v>
      </c>
      <c r="C95" s="840" t="s">
        <v>426</v>
      </c>
      <c r="D95" s="841" t="s">
        <v>427</v>
      </c>
      <c r="E95" s="393">
        <v>0</v>
      </c>
      <c r="F95" s="393">
        <v>0</v>
      </c>
      <c r="G95" s="393"/>
      <c r="I95" s="394">
        <v>0</v>
      </c>
      <c r="J95" s="395" t="e">
        <v>#DIV/0!</v>
      </c>
    </row>
    <row r="96" spans="1:10" ht="14.85" hidden="1" customHeight="1" x14ac:dyDescent="0.3">
      <c r="A96" s="351" t="s">
        <v>23</v>
      </c>
      <c r="B96" s="839" t="s">
        <v>59</v>
      </c>
      <c r="C96" s="840" t="s">
        <v>428</v>
      </c>
      <c r="D96" s="841" t="s">
        <v>429</v>
      </c>
      <c r="E96" s="393">
        <v>0</v>
      </c>
      <c r="F96" s="393">
        <v>0</v>
      </c>
      <c r="G96" s="393"/>
      <c r="I96" s="394">
        <v>0</v>
      </c>
      <c r="J96" s="395" t="e">
        <v>#DIV/0!</v>
      </c>
    </row>
    <row r="97" spans="1:10" ht="14.85" hidden="1" customHeight="1" x14ac:dyDescent="0.3">
      <c r="A97" s="351" t="s">
        <v>23</v>
      </c>
      <c r="B97" s="839" t="s">
        <v>59</v>
      </c>
      <c r="C97" s="840" t="s">
        <v>430</v>
      </c>
      <c r="D97" s="841" t="s">
        <v>431</v>
      </c>
      <c r="E97" s="393">
        <v>0</v>
      </c>
      <c r="F97" s="393">
        <v>0</v>
      </c>
      <c r="G97" s="393"/>
      <c r="I97" s="394">
        <v>0</v>
      </c>
      <c r="J97" s="395" t="e">
        <v>#DIV/0!</v>
      </c>
    </row>
    <row r="98" spans="1:10" ht="14.85" hidden="1" customHeight="1" x14ac:dyDescent="0.3">
      <c r="A98" s="351" t="s">
        <v>23</v>
      </c>
      <c r="B98" s="839" t="s">
        <v>59</v>
      </c>
      <c r="C98" s="840" t="s">
        <v>432</v>
      </c>
      <c r="D98" s="841" t="s">
        <v>433</v>
      </c>
      <c r="E98" s="393">
        <v>0</v>
      </c>
      <c r="F98" s="393">
        <v>0</v>
      </c>
      <c r="G98" s="393"/>
      <c r="I98" s="394">
        <v>0</v>
      </c>
      <c r="J98" s="395" t="e">
        <v>#DIV/0!</v>
      </c>
    </row>
    <row r="99" spans="1:10" ht="14.85" hidden="1" customHeight="1" x14ac:dyDescent="0.3">
      <c r="A99" s="351" t="s">
        <v>23</v>
      </c>
      <c r="B99" s="839" t="s">
        <v>59</v>
      </c>
      <c r="C99" s="840" t="s">
        <v>434</v>
      </c>
      <c r="D99" s="841" t="s">
        <v>435</v>
      </c>
      <c r="E99" s="393">
        <v>0</v>
      </c>
      <c r="F99" s="393">
        <v>0</v>
      </c>
      <c r="G99" s="393"/>
      <c r="I99" s="394">
        <v>0</v>
      </c>
      <c r="J99" s="395" t="e">
        <v>#DIV/0!</v>
      </c>
    </row>
    <row r="100" spans="1:10" ht="14.85" hidden="1" customHeight="1" x14ac:dyDescent="0.3">
      <c r="A100" s="351" t="s">
        <v>23</v>
      </c>
      <c r="B100" s="839" t="s">
        <v>59</v>
      </c>
      <c r="C100" s="840" t="s">
        <v>436</v>
      </c>
      <c r="D100" s="841" t="s">
        <v>437</v>
      </c>
      <c r="E100" s="393">
        <v>0</v>
      </c>
      <c r="F100" s="393">
        <v>0</v>
      </c>
      <c r="G100" s="393"/>
      <c r="I100" s="394">
        <v>0</v>
      </c>
      <c r="J100" s="395" t="e">
        <v>#DIV/0!</v>
      </c>
    </row>
    <row r="101" spans="1:10" ht="14.85" hidden="1" customHeight="1" x14ac:dyDescent="0.3">
      <c r="A101" s="351" t="s">
        <v>23</v>
      </c>
      <c r="B101" s="839" t="s">
        <v>59</v>
      </c>
      <c r="C101" s="840" t="s">
        <v>438</v>
      </c>
      <c r="D101" s="841" t="s">
        <v>439</v>
      </c>
      <c r="E101" s="393">
        <v>0</v>
      </c>
      <c r="F101" s="393">
        <v>0</v>
      </c>
      <c r="G101" s="393"/>
      <c r="I101" s="394">
        <v>0</v>
      </c>
      <c r="J101" s="395" t="e">
        <v>#DIV/0!</v>
      </c>
    </row>
    <row r="102" spans="1:10" ht="14.85" hidden="1" customHeight="1" x14ac:dyDescent="0.3">
      <c r="A102" s="351" t="s">
        <v>23</v>
      </c>
      <c r="B102" s="839" t="s">
        <v>59</v>
      </c>
      <c r="C102" s="840" t="s">
        <v>440</v>
      </c>
      <c r="D102" s="841" t="s">
        <v>441</v>
      </c>
      <c r="E102" s="393">
        <v>0</v>
      </c>
      <c r="F102" s="393">
        <v>0</v>
      </c>
      <c r="G102" s="393"/>
      <c r="I102" s="394">
        <v>0</v>
      </c>
      <c r="J102" s="395" t="e">
        <v>#DIV/0!</v>
      </c>
    </row>
    <row r="103" spans="1:10" ht="14.85" hidden="1" customHeight="1" x14ac:dyDescent="0.3">
      <c r="A103" s="346" t="s">
        <v>23</v>
      </c>
      <c r="B103" s="836" t="s">
        <v>29</v>
      </c>
      <c r="C103" s="837" t="s">
        <v>442</v>
      </c>
      <c r="D103" s="838" t="s">
        <v>443</v>
      </c>
      <c r="E103" s="393">
        <v>0</v>
      </c>
      <c r="F103" s="393">
        <v>0</v>
      </c>
      <c r="G103" s="393"/>
      <c r="I103" s="394">
        <v>0</v>
      </c>
      <c r="J103" s="395" t="e">
        <v>#DIV/0!</v>
      </c>
    </row>
    <row r="104" spans="1:10" ht="14.85" hidden="1" customHeight="1" x14ac:dyDescent="0.3">
      <c r="A104" s="351" t="s">
        <v>23</v>
      </c>
      <c r="B104" s="839" t="s">
        <v>59</v>
      </c>
      <c r="C104" s="840" t="s">
        <v>444</v>
      </c>
      <c r="D104" s="841" t="s">
        <v>445</v>
      </c>
      <c r="E104" s="393">
        <v>0</v>
      </c>
      <c r="F104" s="393">
        <v>0</v>
      </c>
      <c r="G104" s="393"/>
      <c r="I104" s="394">
        <v>0</v>
      </c>
      <c r="J104" s="395" t="e">
        <v>#DIV/0!</v>
      </c>
    </row>
    <row r="105" spans="1:10" ht="14.85" hidden="1" customHeight="1" x14ac:dyDescent="0.3">
      <c r="A105" s="928" t="s">
        <v>23</v>
      </c>
      <c r="B105" s="1002" t="s">
        <v>90</v>
      </c>
      <c r="C105" s="1003" t="s">
        <v>446</v>
      </c>
      <c r="D105" s="929" t="s">
        <v>447</v>
      </c>
      <c r="E105" s="393">
        <v>0</v>
      </c>
      <c r="F105" s="393">
        <v>0</v>
      </c>
      <c r="G105" s="393"/>
      <c r="I105" s="394">
        <v>0</v>
      </c>
      <c r="J105" s="395" t="e">
        <v>#DIV/0!</v>
      </c>
    </row>
    <row r="106" spans="1:10" ht="14.85" hidden="1" customHeight="1" x14ac:dyDescent="0.3">
      <c r="A106" s="930" t="s">
        <v>23</v>
      </c>
      <c r="B106" s="1004" t="s">
        <v>295</v>
      </c>
      <c r="C106" s="1005" t="s">
        <v>448</v>
      </c>
      <c r="D106" s="931" t="s">
        <v>449</v>
      </c>
      <c r="E106" s="393">
        <v>0</v>
      </c>
      <c r="F106" s="393">
        <v>0</v>
      </c>
      <c r="G106" s="393"/>
      <c r="I106" s="394">
        <v>0</v>
      </c>
      <c r="J106" s="395" t="e">
        <v>#DIV/0!</v>
      </c>
    </row>
    <row r="107" spans="1:10" ht="14.85" hidden="1" customHeight="1" x14ac:dyDescent="0.3">
      <c r="A107" s="928" t="s">
        <v>23</v>
      </c>
      <c r="B107" s="1002" t="s">
        <v>90</v>
      </c>
      <c r="C107" s="1003" t="s">
        <v>450</v>
      </c>
      <c r="D107" s="929" t="s">
        <v>451</v>
      </c>
      <c r="E107" s="393">
        <v>0</v>
      </c>
      <c r="F107" s="393">
        <v>0</v>
      </c>
      <c r="G107" s="393"/>
      <c r="I107" s="394">
        <v>0</v>
      </c>
      <c r="J107" s="395" t="e">
        <v>#DIV/0!</v>
      </c>
    </row>
    <row r="108" spans="1:10" ht="14.85" hidden="1" customHeight="1" x14ac:dyDescent="0.3">
      <c r="A108" s="930" t="s">
        <v>23</v>
      </c>
      <c r="B108" s="1004" t="s">
        <v>295</v>
      </c>
      <c r="C108" s="1005" t="s">
        <v>452</v>
      </c>
      <c r="D108" s="931" t="s">
        <v>453</v>
      </c>
      <c r="E108" s="393">
        <v>0</v>
      </c>
      <c r="F108" s="393">
        <v>0</v>
      </c>
      <c r="G108" s="393"/>
      <c r="I108" s="394">
        <v>0</v>
      </c>
      <c r="J108" s="395" t="e">
        <v>#DIV/0!</v>
      </c>
    </row>
    <row r="109" spans="1:10" ht="14.85" hidden="1" customHeight="1" x14ac:dyDescent="0.3">
      <c r="A109" s="930" t="s">
        <v>23</v>
      </c>
      <c r="B109" s="1004" t="s">
        <v>295</v>
      </c>
      <c r="C109" s="1005" t="s">
        <v>454</v>
      </c>
      <c r="D109" s="931" t="s">
        <v>455</v>
      </c>
      <c r="E109" s="393">
        <v>0</v>
      </c>
      <c r="F109" s="393">
        <v>0</v>
      </c>
      <c r="G109" s="393"/>
      <c r="I109" s="394">
        <v>0</v>
      </c>
      <c r="J109" s="395" t="e">
        <v>#DIV/0!</v>
      </c>
    </row>
    <row r="110" spans="1:10" ht="14.85" hidden="1" customHeight="1" x14ac:dyDescent="0.3">
      <c r="A110" s="380" t="s">
        <v>23</v>
      </c>
      <c r="B110" s="844" t="s">
        <v>90</v>
      </c>
      <c r="C110" s="845" t="s">
        <v>456</v>
      </c>
      <c r="D110" s="929" t="s">
        <v>457</v>
      </c>
      <c r="E110" s="393">
        <v>0</v>
      </c>
      <c r="F110" s="393">
        <v>0</v>
      </c>
      <c r="G110" s="393"/>
      <c r="I110" s="394">
        <v>0</v>
      </c>
      <c r="J110" s="395" t="e">
        <v>#DIV/0!</v>
      </c>
    </row>
    <row r="111" spans="1:10" ht="14.85" hidden="1" customHeight="1" x14ac:dyDescent="0.3">
      <c r="A111" s="930" t="s">
        <v>23</v>
      </c>
      <c r="B111" s="1004" t="s">
        <v>295</v>
      </c>
      <c r="C111" s="1005" t="s">
        <v>456</v>
      </c>
      <c r="D111" s="931" t="s">
        <v>458</v>
      </c>
      <c r="E111" s="393">
        <v>0</v>
      </c>
      <c r="F111" s="393">
        <v>0</v>
      </c>
      <c r="G111" s="393"/>
      <c r="I111" s="394">
        <v>0</v>
      </c>
      <c r="J111" s="395" t="e">
        <v>#DIV/0!</v>
      </c>
    </row>
    <row r="112" spans="1:10" ht="14.85" hidden="1" customHeight="1" x14ac:dyDescent="0.3">
      <c r="A112" s="380" t="s">
        <v>23</v>
      </c>
      <c r="B112" s="844" t="s">
        <v>90</v>
      </c>
      <c r="C112" s="845" t="s">
        <v>459</v>
      </c>
      <c r="D112" s="929" t="s">
        <v>460</v>
      </c>
      <c r="E112" s="393">
        <v>0</v>
      </c>
      <c r="F112" s="393">
        <v>0</v>
      </c>
      <c r="G112" s="393"/>
      <c r="I112" s="394">
        <v>0</v>
      </c>
      <c r="J112" s="395" t="e">
        <v>#DIV/0!</v>
      </c>
    </row>
    <row r="113" spans="1:10" ht="14.85" hidden="1" customHeight="1" x14ac:dyDescent="0.3">
      <c r="A113" s="930" t="s">
        <v>23</v>
      </c>
      <c r="B113" s="1004" t="s">
        <v>295</v>
      </c>
      <c r="C113" s="1005" t="s">
        <v>461</v>
      </c>
      <c r="D113" s="931" t="s">
        <v>462</v>
      </c>
      <c r="E113" s="393">
        <v>0</v>
      </c>
      <c r="F113" s="393">
        <v>0</v>
      </c>
      <c r="G113" s="393"/>
      <c r="I113" s="394">
        <v>0</v>
      </c>
      <c r="J113" s="395" t="e">
        <v>#DIV/0!</v>
      </c>
    </row>
    <row r="114" spans="1:10" ht="14.85" hidden="1" customHeight="1" x14ac:dyDescent="0.3">
      <c r="A114" s="930" t="s">
        <v>23</v>
      </c>
      <c r="B114" s="1004" t="s">
        <v>295</v>
      </c>
      <c r="C114" s="1005" t="s">
        <v>463</v>
      </c>
      <c r="D114" s="931" t="s">
        <v>464</v>
      </c>
      <c r="E114" s="393">
        <v>0</v>
      </c>
      <c r="F114" s="393">
        <v>0</v>
      </c>
      <c r="G114" s="393"/>
      <c r="I114" s="394">
        <v>0</v>
      </c>
      <c r="J114" s="395" t="e">
        <v>#DIV/0!</v>
      </c>
    </row>
    <row r="115" spans="1:10" ht="14.85" hidden="1" customHeight="1" x14ac:dyDescent="0.3">
      <c r="A115" s="411" t="s">
        <v>23</v>
      </c>
      <c r="B115" s="412" t="s">
        <v>295</v>
      </c>
      <c r="C115" s="413" t="s">
        <v>465</v>
      </c>
      <c r="D115" s="414" t="s">
        <v>466</v>
      </c>
      <c r="E115" s="393">
        <v>0</v>
      </c>
      <c r="F115" s="393">
        <v>0</v>
      </c>
      <c r="G115" s="393"/>
      <c r="I115" s="394">
        <v>0</v>
      </c>
      <c r="J115" s="395" t="e">
        <v>#DIV/0!</v>
      </c>
    </row>
    <row r="116" spans="1:10" ht="14.85" hidden="1" customHeight="1" x14ac:dyDescent="0.3">
      <c r="A116" s="930" t="s">
        <v>23</v>
      </c>
      <c r="B116" s="1004" t="s">
        <v>295</v>
      </c>
      <c r="C116" s="1005" t="s">
        <v>467</v>
      </c>
      <c r="D116" s="931" t="s">
        <v>468</v>
      </c>
      <c r="E116" s="393">
        <v>0</v>
      </c>
      <c r="F116" s="393">
        <v>0</v>
      </c>
      <c r="G116" s="393"/>
      <c r="I116" s="394">
        <v>0</v>
      </c>
      <c r="J116" s="395" t="e">
        <v>#DIV/0!</v>
      </c>
    </row>
    <row r="117" spans="1:10" ht="14.85" hidden="1" customHeight="1" x14ac:dyDescent="0.3">
      <c r="A117" s="380" t="s">
        <v>23</v>
      </c>
      <c r="B117" s="844" t="s">
        <v>90</v>
      </c>
      <c r="C117" s="845" t="s">
        <v>469</v>
      </c>
      <c r="D117" s="929" t="s">
        <v>470</v>
      </c>
      <c r="E117" s="393">
        <v>0</v>
      </c>
      <c r="F117" s="393">
        <v>0</v>
      </c>
      <c r="G117" s="393"/>
      <c r="I117" s="394">
        <v>0</v>
      </c>
      <c r="J117" s="395" t="e">
        <v>#DIV/0!</v>
      </c>
    </row>
    <row r="118" spans="1:10" ht="14.85" hidden="1" customHeight="1" x14ac:dyDescent="0.3">
      <c r="A118" s="930" t="s">
        <v>23</v>
      </c>
      <c r="B118" s="1004" t="s">
        <v>295</v>
      </c>
      <c r="C118" s="1005" t="s">
        <v>471</v>
      </c>
      <c r="D118" s="931" t="s">
        <v>472</v>
      </c>
      <c r="E118" s="393">
        <v>0</v>
      </c>
      <c r="F118" s="393">
        <v>0</v>
      </c>
      <c r="G118" s="393"/>
      <c r="I118" s="394">
        <v>0</v>
      </c>
      <c r="J118" s="395" t="e">
        <v>#DIV/0!</v>
      </c>
    </row>
    <row r="119" spans="1:10" ht="14.85" hidden="1" customHeight="1" x14ac:dyDescent="0.3">
      <c r="A119" s="380" t="s">
        <v>23</v>
      </c>
      <c r="B119" s="844" t="s">
        <v>90</v>
      </c>
      <c r="C119" s="845" t="s">
        <v>473</v>
      </c>
      <c r="D119" s="929" t="s">
        <v>474</v>
      </c>
      <c r="E119" s="393">
        <v>0</v>
      </c>
      <c r="F119" s="393">
        <v>0</v>
      </c>
      <c r="G119" s="393"/>
      <c r="I119" s="394">
        <v>0</v>
      </c>
      <c r="J119" s="395" t="e">
        <v>#DIV/0!</v>
      </c>
    </row>
    <row r="120" spans="1:10" ht="14.85" hidden="1" customHeight="1" x14ac:dyDescent="0.3">
      <c r="A120" s="930" t="s">
        <v>23</v>
      </c>
      <c r="B120" s="1004" t="s">
        <v>295</v>
      </c>
      <c r="C120" s="1005" t="s">
        <v>475</v>
      </c>
      <c r="D120" s="931" t="s">
        <v>476</v>
      </c>
      <c r="E120" s="393">
        <v>0</v>
      </c>
      <c r="F120" s="393">
        <v>0</v>
      </c>
      <c r="G120" s="393"/>
      <c r="I120" s="394">
        <v>0</v>
      </c>
      <c r="J120" s="395" t="e">
        <v>#DIV/0!</v>
      </c>
    </row>
    <row r="121" spans="1:10" ht="14.85" hidden="1" customHeight="1" x14ac:dyDescent="0.3">
      <c r="A121" s="351" t="s">
        <v>23</v>
      </c>
      <c r="B121" s="839" t="s">
        <v>59</v>
      </c>
      <c r="C121" s="840" t="s">
        <v>477</v>
      </c>
      <c r="D121" s="932" t="s">
        <v>478</v>
      </c>
      <c r="E121" s="393">
        <v>0</v>
      </c>
      <c r="F121" s="393">
        <v>0</v>
      </c>
      <c r="G121" s="393"/>
      <c r="I121" s="394">
        <v>0</v>
      </c>
      <c r="J121" s="395" t="e">
        <v>#DIV/0!</v>
      </c>
    </row>
    <row r="122" spans="1:10" ht="14.85" hidden="1" customHeight="1" x14ac:dyDescent="0.3">
      <c r="A122" s="351" t="s">
        <v>23</v>
      </c>
      <c r="B122" s="839" t="s">
        <v>59</v>
      </c>
      <c r="C122" s="840" t="s">
        <v>479</v>
      </c>
      <c r="D122" s="932" t="s">
        <v>480</v>
      </c>
      <c r="E122" s="393">
        <v>0</v>
      </c>
      <c r="F122" s="393">
        <v>0</v>
      </c>
      <c r="G122" s="393"/>
      <c r="I122" s="394">
        <v>0</v>
      </c>
      <c r="J122" s="395" t="e">
        <v>#DIV/0!</v>
      </c>
    </row>
    <row r="123" spans="1:10" ht="14.85" hidden="1" customHeight="1" x14ac:dyDescent="0.3">
      <c r="A123" s="380" t="s">
        <v>23</v>
      </c>
      <c r="B123" s="844" t="s">
        <v>90</v>
      </c>
      <c r="C123" s="845" t="s">
        <v>481</v>
      </c>
      <c r="D123" s="846" t="s">
        <v>482</v>
      </c>
      <c r="E123" s="393">
        <v>0</v>
      </c>
      <c r="F123" s="393">
        <v>0</v>
      </c>
      <c r="G123" s="393"/>
      <c r="I123" s="394">
        <v>0</v>
      </c>
      <c r="J123" s="395" t="e">
        <v>#DIV/0!</v>
      </c>
    </row>
    <row r="124" spans="1:10" ht="14.85" hidden="1" customHeight="1" x14ac:dyDescent="0.3">
      <c r="A124" s="930" t="s">
        <v>23</v>
      </c>
      <c r="B124" s="1004" t="s">
        <v>295</v>
      </c>
      <c r="C124" s="1005" t="s">
        <v>481</v>
      </c>
      <c r="D124" s="931" t="s">
        <v>483</v>
      </c>
      <c r="E124" s="393">
        <v>0</v>
      </c>
      <c r="F124" s="393">
        <v>0</v>
      </c>
      <c r="G124" s="393"/>
      <c r="I124" s="394">
        <v>0</v>
      </c>
      <c r="J124" s="395" t="e">
        <v>#DIV/0!</v>
      </c>
    </row>
    <row r="125" spans="1:10" ht="14.85" hidden="1" customHeight="1" x14ac:dyDescent="0.3">
      <c r="A125" s="346" t="s">
        <v>23</v>
      </c>
      <c r="B125" s="836" t="s">
        <v>29</v>
      </c>
      <c r="C125" s="837" t="s">
        <v>484</v>
      </c>
      <c r="D125" s="933" t="s">
        <v>485</v>
      </c>
      <c r="E125" s="934">
        <v>0</v>
      </c>
      <c r="F125" s="934">
        <v>0</v>
      </c>
      <c r="G125" s="396" t="s">
        <v>292</v>
      </c>
      <c r="I125" s="935">
        <v>0</v>
      </c>
      <c r="J125" s="936" t="e">
        <v>#DIV/0!</v>
      </c>
    </row>
    <row r="126" spans="1:10" ht="14.85" hidden="1" customHeight="1" x14ac:dyDescent="0.3">
      <c r="A126" s="351" t="s">
        <v>23</v>
      </c>
      <c r="B126" s="839" t="s">
        <v>59</v>
      </c>
      <c r="C126" s="840" t="s">
        <v>486</v>
      </c>
      <c r="D126" s="841" t="s">
        <v>487</v>
      </c>
      <c r="E126" s="399">
        <v>0</v>
      </c>
      <c r="F126" s="399">
        <v>0</v>
      </c>
      <c r="G126" s="399"/>
      <c r="I126" s="355">
        <v>0</v>
      </c>
      <c r="J126" s="384" t="e">
        <v>#DIV/0!</v>
      </c>
    </row>
    <row r="127" spans="1:10" ht="14.85" hidden="1" customHeight="1" x14ac:dyDescent="0.3">
      <c r="A127" s="351" t="s">
        <v>23</v>
      </c>
      <c r="B127" s="839" t="s">
        <v>59</v>
      </c>
      <c r="C127" s="840" t="s">
        <v>488</v>
      </c>
      <c r="D127" s="841" t="s">
        <v>489</v>
      </c>
      <c r="E127" s="399">
        <v>0</v>
      </c>
      <c r="F127" s="399">
        <v>0</v>
      </c>
      <c r="G127" s="399"/>
      <c r="I127" s="355">
        <v>0</v>
      </c>
      <c r="J127" s="384" t="e">
        <v>#DIV/0!</v>
      </c>
    </row>
    <row r="128" spans="1:10" ht="14.85" hidden="1" customHeight="1" x14ac:dyDescent="0.3">
      <c r="A128" s="351" t="s">
        <v>23</v>
      </c>
      <c r="B128" s="839" t="s">
        <v>59</v>
      </c>
      <c r="C128" s="840" t="s">
        <v>490</v>
      </c>
      <c r="D128" s="841" t="s">
        <v>491</v>
      </c>
      <c r="E128" s="399">
        <v>0</v>
      </c>
      <c r="F128" s="399">
        <v>0</v>
      </c>
      <c r="G128" s="399"/>
      <c r="I128" s="355">
        <v>0</v>
      </c>
      <c r="J128" s="384" t="e">
        <v>#DIV/0!</v>
      </c>
    </row>
    <row r="129" spans="1:10" ht="14.85" hidden="1" customHeight="1" x14ac:dyDescent="0.3">
      <c r="A129" s="351" t="s">
        <v>23</v>
      </c>
      <c r="B129" s="839" t="s">
        <v>59</v>
      </c>
      <c r="C129" s="840" t="s">
        <v>492</v>
      </c>
      <c r="D129" s="841" t="s">
        <v>493</v>
      </c>
      <c r="E129" s="399">
        <v>0</v>
      </c>
      <c r="F129" s="399">
        <v>0</v>
      </c>
      <c r="G129" s="399" t="s">
        <v>292</v>
      </c>
      <c r="I129" s="355">
        <v>0</v>
      </c>
      <c r="J129" s="384" t="e">
        <v>#DIV/0!</v>
      </c>
    </row>
    <row r="130" spans="1:10" ht="14.85" hidden="1" customHeight="1" x14ac:dyDescent="0.3">
      <c r="A130" s="380" t="s">
        <v>23</v>
      </c>
      <c r="B130" s="844" t="s">
        <v>90</v>
      </c>
      <c r="C130" s="415" t="s">
        <v>492</v>
      </c>
      <c r="D130" s="416" t="s">
        <v>494</v>
      </c>
      <c r="E130" s="358">
        <v>0</v>
      </c>
      <c r="F130" s="358">
        <v>0</v>
      </c>
      <c r="G130" s="358" t="s">
        <v>292</v>
      </c>
      <c r="I130" s="357">
        <v>0</v>
      </c>
      <c r="J130" s="417" t="e">
        <v>#DIV/0!</v>
      </c>
    </row>
    <row r="131" spans="1:10" ht="14.85" hidden="1" customHeight="1" x14ac:dyDescent="0.3">
      <c r="A131" s="930" t="s">
        <v>23</v>
      </c>
      <c r="B131" s="1004" t="s">
        <v>295</v>
      </c>
      <c r="C131" s="418" t="s">
        <v>492</v>
      </c>
      <c r="D131" s="419" t="s">
        <v>495</v>
      </c>
      <c r="E131" s="363">
        <v>0</v>
      </c>
      <c r="F131" s="363">
        <v>0</v>
      </c>
      <c r="G131" s="363"/>
      <c r="I131" s="360">
        <v>0</v>
      </c>
      <c r="J131" s="420" t="e">
        <v>#DIV/0!</v>
      </c>
    </row>
    <row r="132" spans="1:10" ht="14.85" hidden="1" customHeight="1" x14ac:dyDescent="0.3">
      <c r="A132" s="342" t="s">
        <v>23</v>
      </c>
      <c r="B132" s="833" t="s">
        <v>24</v>
      </c>
      <c r="C132" s="860" t="s">
        <v>496</v>
      </c>
      <c r="D132" s="835" t="s">
        <v>497</v>
      </c>
      <c r="E132" s="344">
        <v>0</v>
      </c>
      <c r="F132" s="344">
        <v>0</v>
      </c>
      <c r="G132" s="344"/>
      <c r="I132" s="343">
        <v>0</v>
      </c>
      <c r="J132" s="375" t="e">
        <v>#DIV/0!</v>
      </c>
    </row>
    <row r="133" spans="1:10" ht="14.85" hidden="1" customHeight="1" x14ac:dyDescent="0.3">
      <c r="A133" s="346" t="s">
        <v>23</v>
      </c>
      <c r="B133" s="836" t="s">
        <v>29</v>
      </c>
      <c r="C133" s="837" t="s">
        <v>498</v>
      </c>
      <c r="D133" s="838" t="s">
        <v>499</v>
      </c>
      <c r="E133" s="396">
        <v>0</v>
      </c>
      <c r="F133" s="396">
        <v>0</v>
      </c>
      <c r="G133" s="396"/>
      <c r="I133" s="350">
        <v>0</v>
      </c>
      <c r="J133" s="397" t="e">
        <v>#DIV/0!</v>
      </c>
    </row>
    <row r="134" spans="1:10" ht="14.85" hidden="1" customHeight="1" x14ac:dyDescent="0.3">
      <c r="A134" s="351" t="s">
        <v>23</v>
      </c>
      <c r="B134" s="839" t="s">
        <v>59</v>
      </c>
      <c r="C134" s="840" t="s">
        <v>500</v>
      </c>
      <c r="D134" s="841" t="s">
        <v>501</v>
      </c>
      <c r="E134" s="399">
        <v>0</v>
      </c>
      <c r="F134" s="399">
        <v>0</v>
      </c>
      <c r="G134" s="399"/>
      <c r="I134" s="355">
        <v>0</v>
      </c>
      <c r="J134" s="384" t="e">
        <v>#DIV/0!</v>
      </c>
    </row>
    <row r="135" spans="1:10" ht="14.85" hidden="1" customHeight="1" x14ac:dyDescent="0.3">
      <c r="A135" s="351" t="s">
        <v>23</v>
      </c>
      <c r="B135" s="839" t="s">
        <v>59</v>
      </c>
      <c r="C135" s="840" t="s">
        <v>502</v>
      </c>
      <c r="D135" s="932" t="s">
        <v>503</v>
      </c>
      <c r="E135" s="399">
        <v>0</v>
      </c>
      <c r="F135" s="399">
        <v>0</v>
      </c>
      <c r="G135" s="399"/>
      <c r="I135" s="355">
        <v>0</v>
      </c>
      <c r="J135" s="384" t="e">
        <v>#DIV/0!</v>
      </c>
    </row>
    <row r="136" spans="1:10" ht="14.85" hidden="1" customHeight="1" x14ac:dyDescent="0.3">
      <c r="A136" s="421" t="s">
        <v>23</v>
      </c>
      <c r="B136" s="964" t="s">
        <v>59</v>
      </c>
      <c r="C136" s="965" t="s">
        <v>504</v>
      </c>
      <c r="D136" s="966" t="s">
        <v>505</v>
      </c>
      <c r="E136" s="399">
        <v>0</v>
      </c>
      <c r="F136" s="399">
        <v>0</v>
      </c>
      <c r="G136" s="399"/>
      <c r="I136" s="355">
        <v>0</v>
      </c>
      <c r="J136" s="384" t="e">
        <v>#DIV/0!</v>
      </c>
    </row>
    <row r="137" spans="1:10" ht="14.85" hidden="1" customHeight="1" x14ac:dyDescent="0.3">
      <c r="A137" s="421" t="s">
        <v>23</v>
      </c>
      <c r="B137" s="964" t="s">
        <v>59</v>
      </c>
      <c r="C137" s="965" t="s">
        <v>506</v>
      </c>
      <c r="D137" s="966" t="s">
        <v>507</v>
      </c>
      <c r="E137" s="399">
        <v>0</v>
      </c>
      <c r="F137" s="399">
        <v>0</v>
      </c>
      <c r="G137" s="399"/>
      <c r="I137" s="355">
        <v>0</v>
      </c>
      <c r="J137" s="384" t="e">
        <v>#DIV/0!</v>
      </c>
    </row>
    <row r="138" spans="1:10" ht="14.85" hidden="1" customHeight="1" x14ac:dyDescent="0.3">
      <c r="A138" s="346" t="s">
        <v>23</v>
      </c>
      <c r="B138" s="836" t="s">
        <v>29</v>
      </c>
      <c r="C138" s="837" t="s">
        <v>508</v>
      </c>
      <c r="D138" s="933" t="s">
        <v>509</v>
      </c>
      <c r="E138" s="396">
        <v>0</v>
      </c>
      <c r="F138" s="396">
        <v>0</v>
      </c>
      <c r="G138" s="396"/>
      <c r="I138" s="350">
        <v>0</v>
      </c>
      <c r="J138" s="397" t="e">
        <v>#DIV/0!</v>
      </c>
    </row>
    <row r="139" spans="1:10" ht="14.85" hidden="1" customHeight="1" x14ac:dyDescent="0.3">
      <c r="A139" s="422" t="s">
        <v>23</v>
      </c>
      <c r="B139" s="423" t="s">
        <v>59</v>
      </c>
      <c r="C139" s="424" t="s">
        <v>510</v>
      </c>
      <c r="D139" s="425" t="s">
        <v>511</v>
      </c>
      <c r="E139" s="399">
        <v>0</v>
      </c>
      <c r="F139" s="399">
        <v>0</v>
      </c>
      <c r="G139" s="399"/>
      <c r="I139" s="355">
        <v>0</v>
      </c>
      <c r="J139" s="384" t="e">
        <v>#DIV/0!</v>
      </c>
    </row>
    <row r="140" spans="1:10" ht="14.85" hidden="1" customHeight="1" x14ac:dyDescent="0.3">
      <c r="A140" s="351" t="s">
        <v>23</v>
      </c>
      <c r="B140" s="839" t="s">
        <v>59</v>
      </c>
      <c r="C140" s="840" t="s">
        <v>512</v>
      </c>
      <c r="D140" s="841" t="s">
        <v>513</v>
      </c>
      <c r="E140" s="399">
        <v>0</v>
      </c>
      <c r="F140" s="399">
        <v>0</v>
      </c>
      <c r="G140" s="399"/>
      <c r="I140" s="355">
        <v>0</v>
      </c>
      <c r="J140" s="384" t="e">
        <v>#DIV/0!</v>
      </c>
    </row>
    <row r="141" spans="1:10" ht="14.85" hidden="1" customHeight="1" x14ac:dyDescent="0.3">
      <c r="A141" s="351" t="s">
        <v>23</v>
      </c>
      <c r="B141" s="839" t="s">
        <v>59</v>
      </c>
      <c r="C141" s="840" t="s">
        <v>514</v>
      </c>
      <c r="D141" s="841" t="s">
        <v>515</v>
      </c>
      <c r="E141" s="399">
        <v>0</v>
      </c>
      <c r="F141" s="399">
        <v>0</v>
      </c>
      <c r="G141" s="399"/>
      <c r="I141" s="355">
        <v>0</v>
      </c>
      <c r="J141" s="384" t="e">
        <v>#DIV/0!</v>
      </c>
    </row>
    <row r="142" spans="1:10" ht="14.85" hidden="1" customHeight="1" x14ac:dyDescent="0.3">
      <c r="A142" s="351" t="s">
        <v>23</v>
      </c>
      <c r="B142" s="839" t="s">
        <v>59</v>
      </c>
      <c r="C142" s="840" t="s">
        <v>516</v>
      </c>
      <c r="D142" s="841" t="s">
        <v>517</v>
      </c>
      <c r="E142" s="399">
        <v>0</v>
      </c>
      <c r="F142" s="399">
        <v>0</v>
      </c>
      <c r="G142" s="399"/>
      <c r="I142" s="355">
        <v>0</v>
      </c>
      <c r="J142" s="384" t="e">
        <v>#DIV/0!</v>
      </c>
    </row>
    <row r="143" spans="1:10" ht="14.85" hidden="1" customHeight="1" x14ac:dyDescent="0.3">
      <c r="A143" s="351" t="s">
        <v>23</v>
      </c>
      <c r="B143" s="839" t="s">
        <v>59</v>
      </c>
      <c r="C143" s="840" t="s">
        <v>518</v>
      </c>
      <c r="D143" s="841" t="s">
        <v>519</v>
      </c>
      <c r="E143" s="399">
        <v>0</v>
      </c>
      <c r="F143" s="399">
        <v>0</v>
      </c>
      <c r="G143" s="399"/>
      <c r="I143" s="355">
        <v>0</v>
      </c>
      <c r="J143" s="384" t="e">
        <v>#DIV/0!</v>
      </c>
    </row>
    <row r="144" spans="1:10" ht="14.85" hidden="1" customHeight="1" x14ac:dyDescent="0.3">
      <c r="A144" s="351" t="s">
        <v>23</v>
      </c>
      <c r="B144" s="839" t="s">
        <v>59</v>
      </c>
      <c r="C144" s="840" t="s">
        <v>520</v>
      </c>
      <c r="D144" s="841" t="s">
        <v>521</v>
      </c>
      <c r="E144" s="399">
        <v>0</v>
      </c>
      <c r="F144" s="399">
        <v>0</v>
      </c>
      <c r="G144" s="399"/>
      <c r="I144" s="355">
        <v>0</v>
      </c>
      <c r="J144" s="384" t="e">
        <v>#DIV/0!</v>
      </c>
    </row>
    <row r="145" spans="1:10" ht="14.85" hidden="1" customHeight="1" x14ac:dyDescent="0.3">
      <c r="A145" s="351" t="s">
        <v>23</v>
      </c>
      <c r="B145" s="839" t="s">
        <v>59</v>
      </c>
      <c r="C145" s="840" t="s">
        <v>522</v>
      </c>
      <c r="D145" s="841" t="s">
        <v>523</v>
      </c>
      <c r="E145" s="399">
        <v>0</v>
      </c>
      <c r="F145" s="399">
        <v>0</v>
      </c>
      <c r="G145" s="399"/>
      <c r="I145" s="355">
        <v>0</v>
      </c>
      <c r="J145" s="384" t="e">
        <v>#DIV/0!</v>
      </c>
    </row>
    <row r="146" spans="1:10" ht="14.85" hidden="1" customHeight="1" x14ac:dyDescent="0.3">
      <c r="A146" s="351" t="s">
        <v>23</v>
      </c>
      <c r="B146" s="839" t="s">
        <v>59</v>
      </c>
      <c r="C146" s="840" t="s">
        <v>524</v>
      </c>
      <c r="D146" s="841" t="s">
        <v>525</v>
      </c>
      <c r="E146" s="399">
        <v>0</v>
      </c>
      <c r="F146" s="399">
        <v>0</v>
      </c>
      <c r="G146" s="399"/>
      <c r="I146" s="355">
        <v>0</v>
      </c>
      <c r="J146" s="384" t="e">
        <v>#DIV/0!</v>
      </c>
    </row>
    <row r="147" spans="1:10" ht="14.85" hidden="1" customHeight="1" x14ac:dyDescent="0.3">
      <c r="A147" s="351" t="s">
        <v>23</v>
      </c>
      <c r="B147" s="839" t="s">
        <v>59</v>
      </c>
      <c r="C147" s="840" t="s">
        <v>526</v>
      </c>
      <c r="D147" s="841" t="s">
        <v>527</v>
      </c>
      <c r="E147" s="399">
        <v>0</v>
      </c>
      <c r="F147" s="399">
        <v>0</v>
      </c>
      <c r="G147" s="399"/>
      <c r="I147" s="355">
        <v>0</v>
      </c>
      <c r="J147" s="384" t="e">
        <v>#DIV/0!</v>
      </c>
    </row>
    <row r="148" spans="1:10" ht="14.85" hidden="1" customHeight="1" x14ac:dyDescent="0.3">
      <c r="A148" s="351" t="s">
        <v>23</v>
      </c>
      <c r="B148" s="839" t="s">
        <v>59</v>
      </c>
      <c r="C148" s="840" t="s">
        <v>528</v>
      </c>
      <c r="D148" s="841" t="s">
        <v>529</v>
      </c>
      <c r="E148" s="399">
        <v>0</v>
      </c>
      <c r="F148" s="399">
        <v>0</v>
      </c>
      <c r="G148" s="399"/>
      <c r="I148" s="355">
        <v>0</v>
      </c>
      <c r="J148" s="384" t="e">
        <v>#DIV/0!</v>
      </c>
    </row>
    <row r="149" spans="1:10" ht="14.85" hidden="1" customHeight="1" x14ac:dyDescent="0.3">
      <c r="A149" s="346" t="s">
        <v>23</v>
      </c>
      <c r="B149" s="836" t="s">
        <v>29</v>
      </c>
      <c r="C149" s="837" t="s">
        <v>530</v>
      </c>
      <c r="D149" s="838" t="s">
        <v>531</v>
      </c>
      <c r="E149" s="396">
        <v>0</v>
      </c>
      <c r="F149" s="396">
        <v>0</v>
      </c>
      <c r="G149" s="396"/>
      <c r="I149" s="350">
        <v>0</v>
      </c>
      <c r="J149" s="397" t="e">
        <v>#DIV/0!</v>
      </c>
    </row>
    <row r="150" spans="1:10" ht="14.85" hidden="1" customHeight="1" x14ac:dyDescent="0.3">
      <c r="A150" s="351" t="s">
        <v>23</v>
      </c>
      <c r="B150" s="839" t="s">
        <v>59</v>
      </c>
      <c r="C150" s="840" t="s">
        <v>532</v>
      </c>
      <c r="D150" s="841" t="s">
        <v>533</v>
      </c>
      <c r="E150" s="399">
        <v>0</v>
      </c>
      <c r="F150" s="399">
        <v>0</v>
      </c>
      <c r="G150" s="399"/>
      <c r="I150" s="355">
        <v>0</v>
      </c>
      <c r="J150" s="384" t="e">
        <v>#DIV/0!</v>
      </c>
    </row>
    <row r="151" spans="1:10" ht="14.85" hidden="1" customHeight="1" x14ac:dyDescent="0.3">
      <c r="A151" s="351" t="s">
        <v>23</v>
      </c>
      <c r="B151" s="839" t="s">
        <v>59</v>
      </c>
      <c r="C151" s="840" t="s">
        <v>534</v>
      </c>
      <c r="D151" s="841" t="s">
        <v>535</v>
      </c>
      <c r="E151" s="399">
        <v>0</v>
      </c>
      <c r="F151" s="399">
        <v>0</v>
      </c>
      <c r="G151" s="399"/>
      <c r="I151" s="355">
        <v>0</v>
      </c>
      <c r="J151" s="384" t="e">
        <v>#DIV/0!</v>
      </c>
    </row>
    <row r="152" spans="1:10" ht="14.85" hidden="1" customHeight="1" x14ac:dyDescent="0.3">
      <c r="A152" s="351" t="s">
        <v>23</v>
      </c>
      <c r="B152" s="839" t="s">
        <v>59</v>
      </c>
      <c r="C152" s="840" t="s">
        <v>536</v>
      </c>
      <c r="D152" s="841" t="s">
        <v>537</v>
      </c>
      <c r="E152" s="399">
        <v>0</v>
      </c>
      <c r="F152" s="399">
        <v>0</v>
      </c>
      <c r="G152" s="399"/>
      <c r="I152" s="355">
        <v>0</v>
      </c>
      <c r="J152" s="384" t="e">
        <v>#DIV/0!</v>
      </c>
    </row>
    <row r="153" spans="1:10" ht="14.85" hidden="1" customHeight="1" x14ac:dyDescent="0.3">
      <c r="A153" s="351" t="s">
        <v>23</v>
      </c>
      <c r="B153" s="839" t="s">
        <v>59</v>
      </c>
      <c r="C153" s="840" t="s">
        <v>538</v>
      </c>
      <c r="D153" s="841" t="s">
        <v>539</v>
      </c>
      <c r="E153" s="399">
        <v>0</v>
      </c>
      <c r="F153" s="399">
        <v>0</v>
      </c>
      <c r="G153" s="399"/>
      <c r="I153" s="355">
        <v>0</v>
      </c>
      <c r="J153" s="384" t="e">
        <v>#DIV/0!</v>
      </c>
    </row>
    <row r="154" spans="1:10" ht="14.85" hidden="1" customHeight="1" x14ac:dyDescent="0.3">
      <c r="A154" s="351" t="s">
        <v>23</v>
      </c>
      <c r="B154" s="839" t="s">
        <v>59</v>
      </c>
      <c r="C154" s="840" t="s">
        <v>540</v>
      </c>
      <c r="D154" s="841" t="s">
        <v>541</v>
      </c>
      <c r="E154" s="399">
        <v>0</v>
      </c>
      <c r="F154" s="399">
        <v>0</v>
      </c>
      <c r="G154" s="399"/>
      <c r="I154" s="355">
        <v>0</v>
      </c>
      <c r="J154" s="384" t="e">
        <v>#DIV/0!</v>
      </c>
    </row>
    <row r="155" spans="1:10" ht="14.85" hidden="1" customHeight="1" x14ac:dyDescent="0.3">
      <c r="A155" s="351" t="s">
        <v>23</v>
      </c>
      <c r="B155" s="839" t="s">
        <v>59</v>
      </c>
      <c r="C155" s="840" t="s">
        <v>542</v>
      </c>
      <c r="D155" s="841" t="s">
        <v>543</v>
      </c>
      <c r="E155" s="399">
        <v>0</v>
      </c>
      <c r="F155" s="399">
        <v>0</v>
      </c>
      <c r="G155" s="399"/>
      <c r="I155" s="355">
        <v>0</v>
      </c>
      <c r="J155" s="384" t="e">
        <v>#DIV/0!</v>
      </c>
    </row>
    <row r="156" spans="1:10" ht="14.85" hidden="1" customHeight="1" x14ac:dyDescent="0.3">
      <c r="A156" s="351" t="s">
        <v>23</v>
      </c>
      <c r="B156" s="839" t="s">
        <v>59</v>
      </c>
      <c r="C156" s="840" t="s">
        <v>544</v>
      </c>
      <c r="D156" s="841" t="s">
        <v>545</v>
      </c>
      <c r="E156" s="399">
        <v>0</v>
      </c>
      <c r="F156" s="399">
        <v>0</v>
      </c>
      <c r="G156" s="399"/>
      <c r="I156" s="355">
        <v>0</v>
      </c>
      <c r="J156" s="384" t="e">
        <v>#DIV/0!</v>
      </c>
    </row>
    <row r="157" spans="1:10" ht="14.85" hidden="1" customHeight="1" x14ac:dyDescent="0.3">
      <c r="A157" s="351" t="s">
        <v>23</v>
      </c>
      <c r="B157" s="839" t="s">
        <v>59</v>
      </c>
      <c r="C157" s="840" t="s">
        <v>546</v>
      </c>
      <c r="D157" s="841" t="s">
        <v>547</v>
      </c>
      <c r="E157" s="399">
        <v>0</v>
      </c>
      <c r="F157" s="399">
        <v>0</v>
      </c>
      <c r="G157" s="399"/>
      <c r="I157" s="355">
        <v>0</v>
      </c>
      <c r="J157" s="384" t="e">
        <v>#DIV/0!</v>
      </c>
    </row>
    <row r="158" spans="1:10" ht="14.85" hidden="1" customHeight="1" x14ac:dyDescent="0.3">
      <c r="A158" s="351" t="s">
        <v>23</v>
      </c>
      <c r="B158" s="839" t="s">
        <v>59</v>
      </c>
      <c r="C158" s="840" t="s">
        <v>548</v>
      </c>
      <c r="D158" s="841" t="s">
        <v>549</v>
      </c>
      <c r="E158" s="399">
        <v>0</v>
      </c>
      <c r="F158" s="399">
        <v>0</v>
      </c>
      <c r="G158" s="399"/>
      <c r="I158" s="355">
        <v>0</v>
      </c>
      <c r="J158" s="384" t="e">
        <v>#DIV/0!</v>
      </c>
    </row>
    <row r="159" spans="1:10" ht="14.85" hidden="1" customHeight="1" x14ac:dyDescent="0.3">
      <c r="A159" s="351" t="s">
        <v>23</v>
      </c>
      <c r="B159" s="839" t="s">
        <v>59</v>
      </c>
      <c r="C159" s="840" t="s">
        <v>550</v>
      </c>
      <c r="D159" s="841" t="s">
        <v>551</v>
      </c>
      <c r="E159" s="399">
        <v>0</v>
      </c>
      <c r="F159" s="399">
        <v>0</v>
      </c>
      <c r="G159" s="399"/>
      <c r="I159" s="355">
        <v>0</v>
      </c>
      <c r="J159" s="384" t="e">
        <v>#DIV/0!</v>
      </c>
    </row>
    <row r="160" spans="1:10" ht="14.85" hidden="1" customHeight="1" x14ac:dyDescent="0.3">
      <c r="A160" s="351" t="s">
        <v>23</v>
      </c>
      <c r="B160" s="839" t="s">
        <v>59</v>
      </c>
      <c r="C160" s="840" t="s">
        <v>552</v>
      </c>
      <c r="D160" s="841" t="s">
        <v>553</v>
      </c>
      <c r="E160" s="399">
        <v>0</v>
      </c>
      <c r="F160" s="399">
        <v>0</v>
      </c>
      <c r="G160" s="399"/>
      <c r="I160" s="355">
        <v>0</v>
      </c>
      <c r="J160" s="384" t="e">
        <v>#DIV/0!</v>
      </c>
    </row>
    <row r="161" spans="1:10" ht="14.85" hidden="1" customHeight="1" x14ac:dyDescent="0.3">
      <c r="A161" s="351" t="s">
        <v>23</v>
      </c>
      <c r="B161" s="839" t="s">
        <v>59</v>
      </c>
      <c r="C161" s="840" t="s">
        <v>554</v>
      </c>
      <c r="D161" s="841" t="s">
        <v>555</v>
      </c>
      <c r="E161" s="399">
        <v>0</v>
      </c>
      <c r="F161" s="399">
        <v>0</v>
      </c>
      <c r="G161" s="399"/>
      <c r="I161" s="355">
        <v>0</v>
      </c>
      <c r="J161" s="384" t="e">
        <v>#DIV/0!</v>
      </c>
    </row>
    <row r="162" spans="1:10" ht="14.85" hidden="1" customHeight="1" x14ac:dyDescent="0.3">
      <c r="A162" s="351" t="s">
        <v>23</v>
      </c>
      <c r="B162" s="839" t="s">
        <v>59</v>
      </c>
      <c r="C162" s="840" t="s">
        <v>556</v>
      </c>
      <c r="D162" s="841" t="s">
        <v>557</v>
      </c>
      <c r="E162" s="399">
        <v>0</v>
      </c>
      <c r="F162" s="399">
        <v>0</v>
      </c>
      <c r="G162" s="399"/>
      <c r="I162" s="355">
        <v>0</v>
      </c>
      <c r="J162" s="384" t="e">
        <v>#DIV/0!</v>
      </c>
    </row>
    <row r="163" spans="1:10" ht="14.85" hidden="1" customHeight="1" x14ac:dyDescent="0.3">
      <c r="A163" s="351" t="s">
        <v>23</v>
      </c>
      <c r="B163" s="839" t="s">
        <v>59</v>
      </c>
      <c r="C163" s="840" t="s">
        <v>558</v>
      </c>
      <c r="D163" s="841" t="s">
        <v>559</v>
      </c>
      <c r="E163" s="399">
        <v>0</v>
      </c>
      <c r="F163" s="399">
        <v>0</v>
      </c>
      <c r="G163" s="399"/>
      <c r="I163" s="355">
        <v>0</v>
      </c>
      <c r="J163" s="384" t="e">
        <v>#DIV/0!</v>
      </c>
    </row>
    <row r="164" spans="1:10" ht="14.85" hidden="1" customHeight="1" x14ac:dyDescent="0.3">
      <c r="A164" s="351" t="s">
        <v>23</v>
      </c>
      <c r="B164" s="839" t="s">
        <v>59</v>
      </c>
      <c r="C164" s="840" t="s">
        <v>560</v>
      </c>
      <c r="D164" s="841" t="s">
        <v>561</v>
      </c>
      <c r="E164" s="399">
        <v>0</v>
      </c>
      <c r="F164" s="399">
        <v>0</v>
      </c>
      <c r="G164" s="399"/>
      <c r="I164" s="355">
        <v>0</v>
      </c>
      <c r="J164" s="384" t="e">
        <v>#DIV/0!</v>
      </c>
    </row>
    <row r="165" spans="1:10" ht="14.85" hidden="1" customHeight="1" x14ac:dyDescent="0.3">
      <c r="A165" s="346" t="s">
        <v>23</v>
      </c>
      <c r="B165" s="836" t="s">
        <v>29</v>
      </c>
      <c r="C165" s="837" t="s">
        <v>562</v>
      </c>
      <c r="D165" s="838" t="s">
        <v>563</v>
      </c>
      <c r="E165" s="396">
        <v>0</v>
      </c>
      <c r="F165" s="396">
        <v>0</v>
      </c>
      <c r="G165" s="396"/>
      <c r="I165" s="350">
        <v>0</v>
      </c>
      <c r="J165" s="397" t="e">
        <v>#DIV/0!</v>
      </c>
    </row>
    <row r="166" spans="1:10" ht="14.85" hidden="1" customHeight="1" x14ac:dyDescent="0.3">
      <c r="A166" s="351" t="s">
        <v>23</v>
      </c>
      <c r="B166" s="839" t="s">
        <v>59</v>
      </c>
      <c r="C166" s="840" t="s">
        <v>564</v>
      </c>
      <c r="D166" s="841" t="s">
        <v>565</v>
      </c>
      <c r="E166" s="399">
        <v>0</v>
      </c>
      <c r="F166" s="399">
        <v>0</v>
      </c>
      <c r="G166" s="399"/>
      <c r="I166" s="355">
        <v>0</v>
      </c>
      <c r="J166" s="384" t="e">
        <v>#DIV/0!</v>
      </c>
    </row>
    <row r="167" spans="1:10" ht="14.85" hidden="1" customHeight="1" x14ac:dyDescent="0.3">
      <c r="A167" s="351" t="s">
        <v>23</v>
      </c>
      <c r="B167" s="839" t="s">
        <v>59</v>
      </c>
      <c r="C167" s="840" t="s">
        <v>566</v>
      </c>
      <c r="D167" s="841" t="s">
        <v>567</v>
      </c>
      <c r="E167" s="399">
        <v>0</v>
      </c>
      <c r="F167" s="399">
        <v>0</v>
      </c>
      <c r="G167" s="399"/>
      <c r="I167" s="355">
        <v>0</v>
      </c>
      <c r="J167" s="384" t="e">
        <v>#DIV/0!</v>
      </c>
    </row>
    <row r="168" spans="1:10" ht="14.85" hidden="1" customHeight="1" x14ac:dyDescent="0.3">
      <c r="A168" s="351" t="s">
        <v>23</v>
      </c>
      <c r="B168" s="839" t="s">
        <v>59</v>
      </c>
      <c r="C168" s="840" t="s">
        <v>568</v>
      </c>
      <c r="D168" s="841" t="s">
        <v>569</v>
      </c>
      <c r="E168" s="399">
        <v>0</v>
      </c>
      <c r="F168" s="399">
        <v>0</v>
      </c>
      <c r="G168" s="399"/>
      <c r="I168" s="355">
        <v>0</v>
      </c>
      <c r="J168" s="384" t="e">
        <v>#DIV/0!</v>
      </c>
    </row>
    <row r="169" spans="1:10" ht="14.85" hidden="1" customHeight="1" x14ac:dyDescent="0.3">
      <c r="A169" s="351" t="s">
        <v>23</v>
      </c>
      <c r="B169" s="839" t="s">
        <v>59</v>
      </c>
      <c r="C169" s="840" t="s">
        <v>570</v>
      </c>
      <c r="D169" s="841" t="s">
        <v>571</v>
      </c>
      <c r="E169" s="399">
        <v>0</v>
      </c>
      <c r="F169" s="399">
        <v>0</v>
      </c>
      <c r="G169" s="399"/>
      <c r="I169" s="355">
        <v>0</v>
      </c>
      <c r="J169" s="384" t="e">
        <v>#DIV/0!</v>
      </c>
    </row>
    <row r="170" spans="1:10" ht="14.85" hidden="1" customHeight="1" x14ac:dyDescent="0.3">
      <c r="A170" s="351" t="s">
        <v>23</v>
      </c>
      <c r="B170" s="839" t="s">
        <v>59</v>
      </c>
      <c r="C170" s="840" t="s">
        <v>572</v>
      </c>
      <c r="D170" s="841" t="s">
        <v>573</v>
      </c>
      <c r="E170" s="399">
        <v>0</v>
      </c>
      <c r="F170" s="399">
        <v>0</v>
      </c>
      <c r="G170" s="399"/>
      <c r="I170" s="355">
        <v>0</v>
      </c>
      <c r="J170" s="384" t="e">
        <v>#DIV/0!</v>
      </c>
    </row>
    <row r="171" spans="1:10" ht="14.85" hidden="1" customHeight="1" x14ac:dyDescent="0.3">
      <c r="A171" s="351" t="s">
        <v>23</v>
      </c>
      <c r="B171" s="839" t="s">
        <v>59</v>
      </c>
      <c r="C171" s="840" t="s">
        <v>574</v>
      </c>
      <c r="D171" s="841" t="s">
        <v>575</v>
      </c>
      <c r="E171" s="399">
        <v>0</v>
      </c>
      <c r="F171" s="399">
        <v>0</v>
      </c>
      <c r="G171" s="399"/>
      <c r="I171" s="355">
        <v>0</v>
      </c>
      <c r="J171" s="384" t="e">
        <v>#DIV/0!</v>
      </c>
    </row>
    <row r="172" spans="1:10" ht="14.85" hidden="1" customHeight="1" x14ac:dyDescent="0.3">
      <c r="A172" s="351" t="s">
        <v>23</v>
      </c>
      <c r="B172" s="839" t="s">
        <v>59</v>
      </c>
      <c r="C172" s="840" t="s">
        <v>576</v>
      </c>
      <c r="D172" s="841" t="s">
        <v>577</v>
      </c>
      <c r="E172" s="399">
        <v>0</v>
      </c>
      <c r="F172" s="399">
        <v>0</v>
      </c>
      <c r="G172" s="399"/>
      <c r="I172" s="355">
        <v>0</v>
      </c>
      <c r="J172" s="384" t="e">
        <v>#DIV/0!</v>
      </c>
    </row>
    <row r="173" spans="1:10" ht="14.85" hidden="1" customHeight="1" x14ac:dyDescent="0.3">
      <c r="A173" s="342" t="s">
        <v>23</v>
      </c>
      <c r="B173" s="833" t="s">
        <v>24</v>
      </c>
      <c r="C173" s="860" t="s">
        <v>578</v>
      </c>
      <c r="D173" s="835" t="s">
        <v>579</v>
      </c>
      <c r="E173" s="344">
        <v>0</v>
      </c>
      <c r="F173" s="344">
        <v>0</v>
      </c>
      <c r="G173" s="344"/>
      <c r="I173" s="343">
        <v>0</v>
      </c>
      <c r="J173" s="375" t="e">
        <v>#DIV/0!</v>
      </c>
    </row>
    <row r="174" spans="1:10" ht="14.85" hidden="1" customHeight="1" x14ac:dyDescent="0.3">
      <c r="A174" s="346" t="s">
        <v>23</v>
      </c>
      <c r="B174" s="836" t="s">
        <v>29</v>
      </c>
      <c r="C174" s="837" t="s">
        <v>580</v>
      </c>
      <c r="D174" s="838" t="s">
        <v>581</v>
      </c>
      <c r="E174" s="393">
        <v>0</v>
      </c>
      <c r="F174" s="393">
        <v>0</v>
      </c>
      <c r="G174" s="393"/>
      <c r="I174" s="394">
        <v>0</v>
      </c>
      <c r="J174" s="395" t="e">
        <v>#DIV/0!</v>
      </c>
    </row>
    <row r="175" spans="1:10" ht="14.85" hidden="1" customHeight="1" x14ac:dyDescent="0.3">
      <c r="A175" s="351" t="s">
        <v>23</v>
      </c>
      <c r="B175" s="839" t="s">
        <v>59</v>
      </c>
      <c r="C175" s="840" t="s">
        <v>582</v>
      </c>
      <c r="D175" s="841" t="s">
        <v>583</v>
      </c>
      <c r="E175" s="393">
        <v>0</v>
      </c>
      <c r="F175" s="393">
        <v>0</v>
      </c>
      <c r="G175" s="393"/>
      <c r="I175" s="394">
        <v>0</v>
      </c>
      <c r="J175" s="395" t="e">
        <v>#DIV/0!</v>
      </c>
    </row>
    <row r="176" spans="1:10" ht="14.85" hidden="1" customHeight="1" x14ac:dyDescent="0.3">
      <c r="A176" s="351" t="s">
        <v>23</v>
      </c>
      <c r="B176" s="839" t="s">
        <v>59</v>
      </c>
      <c r="C176" s="840" t="s">
        <v>584</v>
      </c>
      <c r="D176" s="841" t="s">
        <v>585</v>
      </c>
      <c r="E176" s="393">
        <v>0</v>
      </c>
      <c r="F176" s="393">
        <v>0</v>
      </c>
      <c r="G176" s="393"/>
      <c r="I176" s="394">
        <v>0</v>
      </c>
      <c r="J176" s="395" t="e">
        <v>#DIV/0!</v>
      </c>
    </row>
    <row r="177" spans="1:10" ht="14.85" hidden="1" customHeight="1" x14ac:dyDescent="0.3">
      <c r="A177" s="346" t="s">
        <v>23</v>
      </c>
      <c r="B177" s="836" t="s">
        <v>29</v>
      </c>
      <c r="C177" s="837" t="s">
        <v>586</v>
      </c>
      <c r="D177" s="838" t="s">
        <v>587</v>
      </c>
      <c r="E177" s="393">
        <v>0</v>
      </c>
      <c r="F177" s="393">
        <v>0</v>
      </c>
      <c r="G177" s="393"/>
      <c r="I177" s="394">
        <v>0</v>
      </c>
      <c r="J177" s="395" t="e">
        <v>#DIV/0!</v>
      </c>
    </row>
    <row r="178" spans="1:10" ht="14.85" hidden="1" customHeight="1" x14ac:dyDescent="0.3">
      <c r="A178" s="351" t="s">
        <v>23</v>
      </c>
      <c r="B178" s="839" t="s">
        <v>59</v>
      </c>
      <c r="C178" s="840" t="s">
        <v>588</v>
      </c>
      <c r="D178" s="841" t="s">
        <v>589</v>
      </c>
      <c r="E178" s="393">
        <v>0</v>
      </c>
      <c r="F178" s="393">
        <v>0</v>
      </c>
      <c r="G178" s="393"/>
      <c r="I178" s="394">
        <v>0</v>
      </c>
      <c r="J178" s="395" t="e">
        <v>#DIV/0!</v>
      </c>
    </row>
    <row r="179" spans="1:10" ht="14.85" hidden="1" customHeight="1" x14ac:dyDescent="0.3">
      <c r="A179" s="351" t="s">
        <v>23</v>
      </c>
      <c r="B179" s="839" t="s">
        <v>59</v>
      </c>
      <c r="C179" s="840" t="s">
        <v>590</v>
      </c>
      <c r="D179" s="841" t="s">
        <v>591</v>
      </c>
      <c r="E179" s="393">
        <v>0</v>
      </c>
      <c r="F179" s="393">
        <v>0</v>
      </c>
      <c r="G179" s="393"/>
      <c r="I179" s="394">
        <v>0</v>
      </c>
      <c r="J179" s="395" t="e">
        <v>#DIV/0!</v>
      </c>
    </row>
    <row r="180" spans="1:10" ht="14.85" hidden="1" customHeight="1" x14ac:dyDescent="0.3">
      <c r="A180" s="346" t="s">
        <v>23</v>
      </c>
      <c r="B180" s="836" t="s">
        <v>29</v>
      </c>
      <c r="C180" s="837" t="s">
        <v>592</v>
      </c>
      <c r="D180" s="838" t="s">
        <v>593</v>
      </c>
      <c r="E180" s="393">
        <v>0</v>
      </c>
      <c r="F180" s="393">
        <v>0</v>
      </c>
      <c r="G180" s="393"/>
      <c r="I180" s="394">
        <v>0</v>
      </c>
      <c r="J180" s="395" t="e">
        <v>#DIV/0!</v>
      </c>
    </row>
    <row r="181" spans="1:10" ht="14.85" hidden="1" customHeight="1" x14ac:dyDescent="0.3">
      <c r="A181" s="351" t="s">
        <v>23</v>
      </c>
      <c r="B181" s="839" t="s">
        <v>59</v>
      </c>
      <c r="C181" s="840" t="s">
        <v>594</v>
      </c>
      <c r="D181" s="841" t="s">
        <v>595</v>
      </c>
      <c r="E181" s="393">
        <v>0</v>
      </c>
      <c r="F181" s="393">
        <v>0</v>
      </c>
      <c r="G181" s="393"/>
      <c r="I181" s="394">
        <v>0</v>
      </c>
      <c r="J181" s="395" t="e">
        <v>#DIV/0!</v>
      </c>
    </row>
    <row r="182" spans="1:10" ht="14.85" hidden="1" customHeight="1" x14ac:dyDescent="0.3">
      <c r="A182" s="351" t="s">
        <v>23</v>
      </c>
      <c r="B182" s="839" t="s">
        <v>59</v>
      </c>
      <c r="C182" s="840" t="s">
        <v>596</v>
      </c>
      <c r="D182" s="841" t="s">
        <v>597</v>
      </c>
      <c r="E182" s="393">
        <v>0</v>
      </c>
      <c r="F182" s="393">
        <v>0</v>
      </c>
      <c r="G182" s="393"/>
      <c r="I182" s="394">
        <v>0</v>
      </c>
      <c r="J182" s="395" t="e">
        <v>#DIV/0!</v>
      </c>
    </row>
    <row r="183" spans="1:10" ht="14.85" hidden="1" customHeight="1" x14ac:dyDescent="0.3">
      <c r="A183" s="351" t="s">
        <v>23</v>
      </c>
      <c r="B183" s="839" t="s">
        <v>59</v>
      </c>
      <c r="C183" s="840" t="s">
        <v>598</v>
      </c>
      <c r="D183" s="841" t="s">
        <v>599</v>
      </c>
      <c r="E183" s="393">
        <v>0</v>
      </c>
      <c r="F183" s="393">
        <v>0</v>
      </c>
      <c r="G183" s="393"/>
      <c r="I183" s="394">
        <v>0</v>
      </c>
      <c r="J183" s="395" t="e">
        <v>#DIV/0!</v>
      </c>
    </row>
    <row r="184" spans="1:10" ht="14.85" hidden="1" customHeight="1" x14ac:dyDescent="0.3">
      <c r="A184" s="346" t="s">
        <v>23</v>
      </c>
      <c r="B184" s="836" t="s">
        <v>29</v>
      </c>
      <c r="C184" s="837" t="s">
        <v>600</v>
      </c>
      <c r="D184" s="838" t="s">
        <v>601</v>
      </c>
      <c r="E184" s="393">
        <v>0</v>
      </c>
      <c r="F184" s="393">
        <v>0</v>
      </c>
      <c r="G184" s="393"/>
      <c r="I184" s="394">
        <v>0</v>
      </c>
      <c r="J184" s="395" t="e">
        <v>#DIV/0!</v>
      </c>
    </row>
    <row r="185" spans="1:10" ht="14.85" hidden="1" customHeight="1" x14ac:dyDescent="0.3">
      <c r="A185" s="351" t="s">
        <v>23</v>
      </c>
      <c r="B185" s="839" t="s">
        <v>59</v>
      </c>
      <c r="C185" s="840" t="s">
        <v>602</v>
      </c>
      <c r="D185" s="841" t="s">
        <v>603</v>
      </c>
      <c r="E185" s="393">
        <v>0</v>
      </c>
      <c r="F185" s="393">
        <v>0</v>
      </c>
      <c r="G185" s="393"/>
      <c r="I185" s="394">
        <v>0</v>
      </c>
      <c r="J185" s="395" t="e">
        <v>#DIV/0!</v>
      </c>
    </row>
    <row r="186" spans="1:10" ht="14.85" hidden="1" customHeight="1" x14ac:dyDescent="0.3">
      <c r="A186" s="351" t="s">
        <v>23</v>
      </c>
      <c r="B186" s="839" t="s">
        <v>59</v>
      </c>
      <c r="C186" s="840" t="s">
        <v>604</v>
      </c>
      <c r="D186" s="841" t="s">
        <v>605</v>
      </c>
      <c r="E186" s="393">
        <v>0</v>
      </c>
      <c r="F186" s="393">
        <v>0</v>
      </c>
      <c r="G186" s="393"/>
      <c r="I186" s="394">
        <v>0</v>
      </c>
      <c r="J186" s="395" t="e">
        <v>#DIV/0!</v>
      </c>
    </row>
    <row r="187" spans="1:10" ht="14.85" hidden="1" customHeight="1" x14ac:dyDescent="0.3">
      <c r="A187" s="351" t="s">
        <v>23</v>
      </c>
      <c r="B187" s="839" t="s">
        <v>59</v>
      </c>
      <c r="C187" s="840" t="s">
        <v>606</v>
      </c>
      <c r="D187" s="841" t="s">
        <v>607</v>
      </c>
      <c r="E187" s="393">
        <v>0</v>
      </c>
      <c r="F187" s="393">
        <v>0</v>
      </c>
      <c r="G187" s="393"/>
      <c r="I187" s="394">
        <v>0</v>
      </c>
      <c r="J187" s="395" t="e">
        <v>#DIV/0!</v>
      </c>
    </row>
    <row r="188" spans="1:10" ht="14.85" hidden="1" customHeight="1" x14ac:dyDescent="0.3">
      <c r="A188" s="351" t="s">
        <v>23</v>
      </c>
      <c r="B188" s="839" t="s">
        <v>59</v>
      </c>
      <c r="C188" s="840" t="s">
        <v>608</v>
      </c>
      <c r="D188" s="841" t="s">
        <v>609</v>
      </c>
      <c r="E188" s="393">
        <v>0</v>
      </c>
      <c r="F188" s="393">
        <v>0</v>
      </c>
      <c r="G188" s="393"/>
      <c r="I188" s="394">
        <v>0</v>
      </c>
      <c r="J188" s="395" t="e">
        <v>#DIV/0!</v>
      </c>
    </row>
    <row r="189" spans="1:10" ht="14.85" hidden="1" customHeight="1" x14ac:dyDescent="0.3">
      <c r="A189" s="346" t="s">
        <v>23</v>
      </c>
      <c r="B189" s="836" t="s">
        <v>29</v>
      </c>
      <c r="C189" s="837" t="s">
        <v>610</v>
      </c>
      <c r="D189" s="838" t="s">
        <v>611</v>
      </c>
      <c r="E189" s="393">
        <v>0</v>
      </c>
      <c r="F189" s="393">
        <v>0</v>
      </c>
      <c r="G189" s="393"/>
      <c r="I189" s="394">
        <v>0</v>
      </c>
      <c r="J189" s="395" t="e">
        <v>#DIV/0!</v>
      </c>
    </row>
    <row r="190" spans="1:10" ht="14.85" hidden="1" customHeight="1" x14ac:dyDescent="0.3">
      <c r="A190" s="351" t="s">
        <v>23</v>
      </c>
      <c r="B190" s="839" t="s">
        <v>59</v>
      </c>
      <c r="C190" s="840" t="s">
        <v>612</v>
      </c>
      <c r="D190" s="841" t="s">
        <v>613</v>
      </c>
      <c r="E190" s="393">
        <v>0</v>
      </c>
      <c r="F190" s="393">
        <v>0</v>
      </c>
      <c r="G190" s="393"/>
      <c r="I190" s="394">
        <v>0</v>
      </c>
      <c r="J190" s="395" t="e">
        <v>#DIV/0!</v>
      </c>
    </row>
    <row r="191" spans="1:10" ht="14.85" hidden="1" customHeight="1" x14ac:dyDescent="0.3">
      <c r="A191" s="351" t="s">
        <v>23</v>
      </c>
      <c r="B191" s="839" t="s">
        <v>59</v>
      </c>
      <c r="C191" s="840" t="s">
        <v>614</v>
      </c>
      <c r="D191" s="841" t="s">
        <v>615</v>
      </c>
      <c r="E191" s="393">
        <v>0</v>
      </c>
      <c r="F191" s="393">
        <v>0</v>
      </c>
      <c r="G191" s="393"/>
      <c r="I191" s="394">
        <v>0</v>
      </c>
      <c r="J191" s="395" t="e">
        <v>#DIV/0!</v>
      </c>
    </row>
    <row r="192" spans="1:10" ht="14.85" hidden="1" customHeight="1" x14ac:dyDescent="0.3">
      <c r="A192" s="342" t="s">
        <v>23</v>
      </c>
      <c r="B192" s="861" t="s">
        <v>24</v>
      </c>
      <c r="C192" s="834" t="s">
        <v>616</v>
      </c>
      <c r="D192" s="835" t="s">
        <v>617</v>
      </c>
      <c r="E192" s="344">
        <v>0</v>
      </c>
      <c r="F192" s="344">
        <v>0</v>
      </c>
      <c r="G192" s="344"/>
      <c r="I192" s="343">
        <v>0</v>
      </c>
      <c r="J192" s="375" t="e">
        <v>#DIV/0!</v>
      </c>
    </row>
    <row r="193" spans="1:10" ht="14.85" hidden="1" customHeight="1" x14ac:dyDescent="0.3">
      <c r="A193" s="346" t="s">
        <v>23</v>
      </c>
      <c r="B193" s="836" t="s">
        <v>29</v>
      </c>
      <c r="C193" s="837" t="s">
        <v>616</v>
      </c>
      <c r="D193" s="838" t="s">
        <v>618</v>
      </c>
      <c r="E193" s="344">
        <v>0</v>
      </c>
      <c r="F193" s="344">
        <v>0</v>
      </c>
      <c r="G193" s="344"/>
      <c r="I193" s="343">
        <v>0</v>
      </c>
      <c r="J193" s="375" t="e">
        <v>#DIV/0!</v>
      </c>
    </row>
    <row r="194" spans="1:10" ht="14.85" hidden="1" customHeight="1" x14ac:dyDescent="0.3">
      <c r="A194" s="351" t="s">
        <v>23</v>
      </c>
      <c r="B194" s="839" t="s">
        <v>59</v>
      </c>
      <c r="C194" s="840" t="s">
        <v>616</v>
      </c>
      <c r="D194" s="841" t="s">
        <v>619</v>
      </c>
      <c r="E194" s="344">
        <v>0</v>
      </c>
      <c r="F194" s="344">
        <v>0</v>
      </c>
      <c r="G194" s="344"/>
      <c r="I194" s="343">
        <v>0</v>
      </c>
      <c r="J194" s="375" t="e">
        <v>#DIV/0!</v>
      </c>
    </row>
    <row r="195" spans="1:10" ht="14.85" hidden="1" customHeight="1" x14ac:dyDescent="0.3">
      <c r="A195" s="342" t="s">
        <v>23</v>
      </c>
      <c r="B195" s="861" t="s">
        <v>24</v>
      </c>
      <c r="C195" s="834" t="s">
        <v>620</v>
      </c>
      <c r="D195" s="835" t="s">
        <v>621</v>
      </c>
      <c r="E195" s="344">
        <v>0</v>
      </c>
      <c r="F195" s="344">
        <v>0</v>
      </c>
      <c r="G195" s="344"/>
      <c r="I195" s="343">
        <v>0</v>
      </c>
      <c r="J195" s="375" t="e">
        <v>#DIV/0!</v>
      </c>
    </row>
    <row r="196" spans="1:10" ht="14.85" hidden="1" customHeight="1" x14ac:dyDescent="0.3">
      <c r="A196" s="346" t="s">
        <v>23</v>
      </c>
      <c r="B196" s="836" t="s">
        <v>29</v>
      </c>
      <c r="C196" s="837" t="s">
        <v>620</v>
      </c>
      <c r="D196" s="838" t="s">
        <v>622</v>
      </c>
      <c r="E196" s="344">
        <v>0</v>
      </c>
      <c r="F196" s="344">
        <v>0</v>
      </c>
      <c r="G196" s="344"/>
      <c r="I196" s="343">
        <v>0</v>
      </c>
      <c r="J196" s="375" t="e">
        <v>#DIV/0!</v>
      </c>
    </row>
    <row r="197" spans="1:10" ht="14.85" hidden="1" customHeight="1" x14ac:dyDescent="0.3">
      <c r="A197" s="351" t="s">
        <v>23</v>
      </c>
      <c r="B197" s="839" t="s">
        <v>59</v>
      </c>
      <c r="C197" s="840" t="s">
        <v>620</v>
      </c>
      <c r="D197" s="841" t="s">
        <v>623</v>
      </c>
      <c r="E197" s="344">
        <v>0</v>
      </c>
      <c r="F197" s="344">
        <v>0</v>
      </c>
      <c r="G197" s="344"/>
      <c r="I197" s="343">
        <v>0</v>
      </c>
      <c r="J197" s="375" t="e">
        <v>#DIV/0!</v>
      </c>
    </row>
    <row r="198" spans="1:10" ht="17.850000000000001" customHeight="1" x14ac:dyDescent="0.3">
      <c r="A198" s="342" t="s">
        <v>23</v>
      </c>
      <c r="B198" s="861" t="s">
        <v>24</v>
      </c>
      <c r="C198" s="834" t="s">
        <v>37</v>
      </c>
      <c r="D198" s="835" t="s">
        <v>38</v>
      </c>
      <c r="E198" s="344">
        <v>16839409.259999998</v>
      </c>
      <c r="F198" s="344">
        <v>18556145.079999998</v>
      </c>
      <c r="G198" s="344" t="s">
        <v>292</v>
      </c>
      <c r="I198" s="343">
        <v>1716735.8200000003</v>
      </c>
      <c r="J198" s="375">
        <v>0.10194750857905088</v>
      </c>
    </row>
    <row r="199" spans="1:10" ht="14.85" customHeight="1" x14ac:dyDescent="0.3">
      <c r="A199" s="346" t="s">
        <v>23</v>
      </c>
      <c r="B199" s="862" t="s">
        <v>29</v>
      </c>
      <c r="C199" s="837" t="s">
        <v>39</v>
      </c>
      <c r="D199" s="838" t="s">
        <v>40</v>
      </c>
      <c r="E199" s="396">
        <v>16839409.259999998</v>
      </c>
      <c r="F199" s="396">
        <v>18556145.079999998</v>
      </c>
      <c r="G199" s="396" t="s">
        <v>292</v>
      </c>
      <c r="I199" s="350">
        <v>1716735.8200000003</v>
      </c>
      <c r="J199" s="397">
        <v>0.10194750857905088</v>
      </c>
    </row>
    <row r="200" spans="1:10" ht="14.85" customHeight="1" x14ac:dyDescent="0.3">
      <c r="A200" s="351" t="s">
        <v>23</v>
      </c>
      <c r="B200" s="863" t="s">
        <v>59</v>
      </c>
      <c r="C200" s="840" t="s">
        <v>100</v>
      </c>
      <c r="D200" s="841" t="s">
        <v>101</v>
      </c>
      <c r="E200" s="399">
        <v>2071112.61</v>
      </c>
      <c r="F200" s="399">
        <v>2073847.0699999998</v>
      </c>
      <c r="G200" s="399" t="s">
        <v>292</v>
      </c>
      <c r="I200" s="355">
        <v>2734.4599999997299</v>
      </c>
      <c r="J200" s="384">
        <v>1</v>
      </c>
    </row>
    <row r="201" spans="1:10" ht="14.85" customHeight="1" x14ac:dyDescent="0.3">
      <c r="A201" s="152" t="s">
        <v>23</v>
      </c>
      <c r="B201" s="801" t="s">
        <v>90</v>
      </c>
      <c r="C201" s="864" t="s">
        <v>102</v>
      </c>
      <c r="D201" s="426" t="s">
        <v>103</v>
      </c>
      <c r="E201" s="358">
        <v>1963669.37</v>
      </c>
      <c r="F201" s="358">
        <v>1927022.4</v>
      </c>
      <c r="G201" s="401"/>
      <c r="I201" s="357">
        <v>-36646.970000000205</v>
      </c>
      <c r="J201" s="381">
        <v>-1.8662495102217846E-2</v>
      </c>
    </row>
    <row r="202" spans="1:10" ht="14.85" customHeight="1" x14ac:dyDescent="0.3">
      <c r="A202" s="234" t="s">
        <v>23</v>
      </c>
      <c r="B202" s="811" t="s">
        <v>295</v>
      </c>
      <c r="C202" s="865" t="s">
        <v>624</v>
      </c>
      <c r="D202" s="427" t="s">
        <v>625</v>
      </c>
      <c r="E202" s="363">
        <v>1963669.37</v>
      </c>
      <c r="F202" s="363">
        <v>1927022.4</v>
      </c>
      <c r="G202" s="401"/>
      <c r="I202" s="360">
        <v>-36646.970000000205</v>
      </c>
      <c r="J202" s="383">
        <v>-1.8662495102217846E-2</v>
      </c>
    </row>
    <row r="203" spans="1:10" ht="14.85" customHeight="1" x14ac:dyDescent="0.3">
      <c r="A203" s="380" t="s">
        <v>23</v>
      </c>
      <c r="B203" s="866" t="s">
        <v>90</v>
      </c>
      <c r="C203" s="845" t="s">
        <v>104</v>
      </c>
      <c r="D203" s="846" t="s">
        <v>105</v>
      </c>
      <c r="E203" s="358">
        <v>107443.24</v>
      </c>
      <c r="F203" s="358">
        <v>146824.66999999998</v>
      </c>
      <c r="G203" s="358" t="s">
        <v>292</v>
      </c>
      <c r="I203" s="357">
        <v>39381.429999999978</v>
      </c>
      <c r="J203" s="381">
        <v>0.36653241283490678</v>
      </c>
    </row>
    <row r="204" spans="1:10" ht="14.85" customHeight="1" x14ac:dyDescent="0.3">
      <c r="A204" s="382" t="s">
        <v>23</v>
      </c>
      <c r="B204" s="847" t="s">
        <v>295</v>
      </c>
      <c r="C204" s="848" t="s">
        <v>104</v>
      </c>
      <c r="D204" s="849" t="s">
        <v>627</v>
      </c>
      <c r="E204" s="363">
        <v>107443.24</v>
      </c>
      <c r="F204" s="363">
        <v>146824.66999999998</v>
      </c>
      <c r="G204" s="363"/>
      <c r="I204" s="360">
        <v>39381.429999999978</v>
      </c>
      <c r="J204" s="383">
        <v>0.36653241283490678</v>
      </c>
    </row>
    <row r="205" spans="1:10" ht="14.85" customHeight="1" x14ac:dyDescent="0.3">
      <c r="A205" s="351" t="s">
        <v>23</v>
      </c>
      <c r="B205" s="863" t="s">
        <v>59</v>
      </c>
      <c r="C205" s="840" t="s">
        <v>106</v>
      </c>
      <c r="D205" s="841" t="s">
        <v>107</v>
      </c>
      <c r="E205" s="399">
        <v>14627002.43</v>
      </c>
      <c r="F205" s="399">
        <v>15766826.01</v>
      </c>
      <c r="G205" s="399" t="s">
        <v>292</v>
      </c>
      <c r="I205" s="355">
        <v>1139823.58</v>
      </c>
      <c r="J205" s="384">
        <v>7.7925985550000298E-2</v>
      </c>
    </row>
    <row r="206" spans="1:10" ht="14.85" customHeight="1" x14ac:dyDescent="0.3">
      <c r="A206" s="380" t="s">
        <v>23</v>
      </c>
      <c r="B206" s="866" t="s">
        <v>90</v>
      </c>
      <c r="C206" s="845" t="s">
        <v>108</v>
      </c>
      <c r="D206" s="846" t="s">
        <v>109</v>
      </c>
      <c r="E206" s="358">
        <v>11321230.560000001</v>
      </c>
      <c r="F206" s="358">
        <v>12205282.57</v>
      </c>
      <c r="G206" s="358"/>
      <c r="I206" s="357">
        <v>884052.00999999978</v>
      </c>
      <c r="J206" s="381">
        <v>7.8087978626945276E-2</v>
      </c>
    </row>
    <row r="207" spans="1:10" ht="14.85" customHeight="1" x14ac:dyDescent="0.3">
      <c r="A207" s="382" t="s">
        <v>23</v>
      </c>
      <c r="B207" s="847" t="s">
        <v>295</v>
      </c>
      <c r="C207" s="848" t="s">
        <v>108</v>
      </c>
      <c r="D207" s="849" t="s">
        <v>629</v>
      </c>
      <c r="E207" s="363">
        <v>11321230.560000001</v>
      </c>
      <c r="F207" s="363">
        <v>12205282.57</v>
      </c>
      <c r="G207" s="363"/>
      <c r="I207" s="360">
        <v>884052.00999999978</v>
      </c>
      <c r="J207" s="383">
        <v>7.8087978626945276E-2</v>
      </c>
    </row>
    <row r="208" spans="1:10" ht="14.85" customHeight="1" x14ac:dyDescent="0.3">
      <c r="A208" s="380" t="s">
        <v>23</v>
      </c>
      <c r="B208" s="866" t="s">
        <v>90</v>
      </c>
      <c r="C208" s="845" t="s">
        <v>110</v>
      </c>
      <c r="D208" s="846" t="s">
        <v>111</v>
      </c>
      <c r="E208" s="358">
        <v>2848289.34</v>
      </c>
      <c r="F208" s="358">
        <v>3076575.41</v>
      </c>
      <c r="G208" s="358"/>
      <c r="I208" s="357">
        <v>228286.0700000003</v>
      </c>
      <c r="J208" s="381">
        <v>8.0148483089151457E-2</v>
      </c>
    </row>
    <row r="209" spans="1:10" ht="14.85" customHeight="1" x14ac:dyDescent="0.3">
      <c r="A209" s="382" t="s">
        <v>23</v>
      </c>
      <c r="B209" s="847" t="s">
        <v>295</v>
      </c>
      <c r="C209" s="848" t="s">
        <v>110</v>
      </c>
      <c r="D209" s="849" t="s">
        <v>631</v>
      </c>
      <c r="E209" s="363">
        <v>2848289.34</v>
      </c>
      <c r="F209" s="363">
        <v>3076575.41</v>
      </c>
      <c r="G209" s="363"/>
      <c r="I209" s="360">
        <v>228286.0700000003</v>
      </c>
      <c r="J209" s="383">
        <v>8.0148483089151457E-2</v>
      </c>
    </row>
    <row r="210" spans="1:10" ht="14.85" customHeight="1" x14ac:dyDescent="0.3">
      <c r="A210" s="380" t="s">
        <v>23</v>
      </c>
      <c r="B210" s="866" t="s">
        <v>90</v>
      </c>
      <c r="C210" s="845" t="s">
        <v>112</v>
      </c>
      <c r="D210" s="846" t="s">
        <v>113</v>
      </c>
      <c r="E210" s="358">
        <v>457482.53</v>
      </c>
      <c r="F210" s="358">
        <v>484968.03</v>
      </c>
      <c r="G210" s="358"/>
      <c r="I210" s="357">
        <v>27485.5</v>
      </c>
      <c r="J210" s="381">
        <v>6.0079889826612609E-2</v>
      </c>
    </row>
    <row r="211" spans="1:10" ht="14.85" customHeight="1" x14ac:dyDescent="0.3">
      <c r="A211" s="382" t="s">
        <v>23</v>
      </c>
      <c r="B211" s="847" t="s">
        <v>295</v>
      </c>
      <c r="C211" s="848" t="s">
        <v>112</v>
      </c>
      <c r="D211" s="849" t="s">
        <v>633</v>
      </c>
      <c r="E211" s="363">
        <v>457482.53</v>
      </c>
      <c r="F211" s="363">
        <v>484968.03</v>
      </c>
      <c r="G211" s="363"/>
      <c r="I211" s="360">
        <v>27485.5</v>
      </c>
      <c r="J211" s="383">
        <v>6.0079889826612609E-2</v>
      </c>
    </row>
    <row r="212" spans="1:10" ht="14.85" customHeight="1" x14ac:dyDescent="0.3">
      <c r="A212" s="351" t="s">
        <v>23</v>
      </c>
      <c r="B212" s="863" t="s">
        <v>59</v>
      </c>
      <c r="C212" s="840" t="s">
        <v>114</v>
      </c>
      <c r="D212" s="841" t="s">
        <v>115</v>
      </c>
      <c r="E212" s="399">
        <v>75890.929999999993</v>
      </c>
      <c r="F212" s="399">
        <v>68385</v>
      </c>
      <c r="G212" s="399" t="s">
        <v>292</v>
      </c>
      <c r="I212" s="355">
        <v>-7505.929999999993</v>
      </c>
      <c r="J212" s="384">
        <v>-9.8904177350310429E-2</v>
      </c>
    </row>
    <row r="213" spans="1:10" ht="14.85" customHeight="1" x14ac:dyDescent="0.3">
      <c r="A213" s="380" t="s">
        <v>23</v>
      </c>
      <c r="B213" s="866" t="s">
        <v>90</v>
      </c>
      <c r="C213" s="845" t="s">
        <v>116</v>
      </c>
      <c r="D213" s="846" t="s">
        <v>117</v>
      </c>
      <c r="E213" s="358">
        <v>75890.929999999993</v>
      </c>
      <c r="F213" s="358">
        <v>68385</v>
      </c>
      <c r="G213" s="358"/>
      <c r="I213" s="357">
        <v>-7505.929999999993</v>
      </c>
      <c r="J213" s="381">
        <v>-9.8904177350310429E-2</v>
      </c>
    </row>
    <row r="214" spans="1:10" ht="14.85" customHeight="1" x14ac:dyDescent="0.3">
      <c r="A214" s="382" t="s">
        <v>23</v>
      </c>
      <c r="B214" s="847" t="s">
        <v>295</v>
      </c>
      <c r="C214" s="848" t="s">
        <v>116</v>
      </c>
      <c r="D214" s="849" t="s">
        <v>635</v>
      </c>
      <c r="E214" s="363">
        <v>75890.929999999993</v>
      </c>
      <c r="F214" s="363">
        <v>68385</v>
      </c>
      <c r="G214" s="363"/>
      <c r="I214" s="360">
        <v>-7505.929999999993</v>
      </c>
      <c r="J214" s="383">
        <v>-9.8904177350310429E-2</v>
      </c>
    </row>
    <row r="215" spans="1:10" ht="14.85" customHeight="1" x14ac:dyDescent="0.3">
      <c r="A215" s="380" t="s">
        <v>23</v>
      </c>
      <c r="B215" s="866" t="s">
        <v>90</v>
      </c>
      <c r="C215" s="845" t="s">
        <v>118</v>
      </c>
      <c r="D215" s="846" t="s">
        <v>119</v>
      </c>
      <c r="E215" s="358">
        <v>0</v>
      </c>
      <c r="F215" s="358">
        <v>0</v>
      </c>
      <c r="G215" s="358"/>
      <c r="I215" s="357">
        <v>0</v>
      </c>
      <c r="J215" s="381">
        <v>0</v>
      </c>
    </row>
    <row r="216" spans="1:10" ht="14.85" customHeight="1" x14ac:dyDescent="0.3">
      <c r="A216" s="382" t="s">
        <v>23</v>
      </c>
      <c r="B216" s="847" t="s">
        <v>295</v>
      </c>
      <c r="C216" s="848" t="s">
        <v>118</v>
      </c>
      <c r="D216" s="849" t="s">
        <v>637</v>
      </c>
      <c r="E216" s="363">
        <v>0</v>
      </c>
      <c r="F216" s="363">
        <v>0</v>
      </c>
      <c r="G216" s="363"/>
      <c r="I216" s="360">
        <v>0</v>
      </c>
      <c r="J216" s="383">
        <v>0</v>
      </c>
    </row>
    <row r="217" spans="1:10" ht="14.85" customHeight="1" x14ac:dyDescent="0.3">
      <c r="A217" s="380" t="s">
        <v>23</v>
      </c>
      <c r="B217" s="866" t="s">
        <v>90</v>
      </c>
      <c r="C217" s="845" t="s">
        <v>120</v>
      </c>
      <c r="D217" s="846" t="s">
        <v>121</v>
      </c>
      <c r="E217" s="358">
        <v>0</v>
      </c>
      <c r="F217" s="358">
        <v>0</v>
      </c>
      <c r="G217" s="358"/>
      <c r="I217" s="357">
        <v>0</v>
      </c>
      <c r="J217" s="381">
        <v>0</v>
      </c>
    </row>
    <row r="218" spans="1:10" ht="14.85" customHeight="1" x14ac:dyDescent="0.3">
      <c r="A218" s="382" t="s">
        <v>23</v>
      </c>
      <c r="B218" s="847" t="s">
        <v>295</v>
      </c>
      <c r="C218" s="848" t="s">
        <v>120</v>
      </c>
      <c r="D218" s="849" t="s">
        <v>639</v>
      </c>
      <c r="E218" s="363">
        <v>0</v>
      </c>
      <c r="F218" s="363">
        <v>0</v>
      </c>
      <c r="G218" s="363"/>
      <c r="I218" s="360">
        <v>0</v>
      </c>
      <c r="J218" s="383">
        <v>0</v>
      </c>
    </row>
    <row r="219" spans="1:10" ht="14.85" hidden="1" customHeight="1" x14ac:dyDescent="0.3">
      <c r="A219" s="351" t="s">
        <v>23</v>
      </c>
      <c r="B219" s="863" t="s">
        <v>59</v>
      </c>
      <c r="C219" s="840" t="s">
        <v>1359</v>
      </c>
      <c r="D219" s="841" t="s">
        <v>1360</v>
      </c>
      <c r="E219" s="364" t="e">
        <v>#REF!</v>
      </c>
      <c r="F219" s="364" t="e">
        <v>#REF!</v>
      </c>
      <c r="G219" s="364"/>
      <c r="I219" s="355" t="e">
        <v>#REF!</v>
      </c>
      <c r="J219" s="384" t="e">
        <v>#REF!</v>
      </c>
    </row>
    <row r="220" spans="1:10" ht="14.85" customHeight="1" x14ac:dyDescent="0.3">
      <c r="A220" s="351" t="s">
        <v>23</v>
      </c>
      <c r="B220" s="863" t="s">
        <v>59</v>
      </c>
      <c r="C220" s="840" t="s">
        <v>122</v>
      </c>
      <c r="D220" s="841" t="s">
        <v>123</v>
      </c>
      <c r="E220" s="399">
        <v>65403.29</v>
      </c>
      <c r="F220" s="399">
        <v>647087</v>
      </c>
      <c r="G220" s="399" t="s">
        <v>292</v>
      </c>
      <c r="I220" s="355">
        <v>581683.71</v>
      </c>
      <c r="J220" s="384">
        <v>8.8937989205130208</v>
      </c>
    </row>
    <row r="221" spans="1:10" ht="14.85" customHeight="1" x14ac:dyDescent="0.3">
      <c r="A221" s="380" t="s">
        <v>23</v>
      </c>
      <c r="B221" s="866" t="s">
        <v>90</v>
      </c>
      <c r="C221" s="845" t="s">
        <v>124</v>
      </c>
      <c r="D221" s="846" t="s">
        <v>125</v>
      </c>
      <c r="E221" s="358">
        <v>65403.29</v>
      </c>
      <c r="F221" s="358">
        <v>18796.990000000002</v>
      </c>
      <c r="G221" s="358"/>
      <c r="I221" s="357">
        <v>-46606.3</v>
      </c>
      <c r="J221" s="381">
        <v>-0.71259870871939313</v>
      </c>
    </row>
    <row r="222" spans="1:10" ht="14.85" customHeight="1" x14ac:dyDescent="0.3">
      <c r="A222" s="382" t="s">
        <v>23</v>
      </c>
      <c r="B222" s="847" t="s">
        <v>295</v>
      </c>
      <c r="C222" s="848" t="s">
        <v>124</v>
      </c>
      <c r="D222" s="849" t="s">
        <v>641</v>
      </c>
      <c r="E222" s="363">
        <v>65403.29</v>
      </c>
      <c r="F222" s="363">
        <v>18796.990000000002</v>
      </c>
      <c r="G222" s="363"/>
      <c r="I222" s="360">
        <v>-46606.3</v>
      </c>
      <c r="J222" s="383">
        <v>-0.71259870871939313</v>
      </c>
    </row>
    <row r="223" spans="1:10" ht="14.85" customHeight="1" x14ac:dyDescent="0.3">
      <c r="A223" s="380" t="s">
        <v>23</v>
      </c>
      <c r="B223" s="866" t="s">
        <v>90</v>
      </c>
      <c r="C223" s="845" t="s">
        <v>126</v>
      </c>
      <c r="D223" s="846" t="s">
        <v>127</v>
      </c>
      <c r="E223" s="358">
        <v>0</v>
      </c>
      <c r="F223" s="358">
        <v>0</v>
      </c>
      <c r="G223" s="358"/>
      <c r="I223" s="357">
        <v>0</v>
      </c>
      <c r="J223" s="381">
        <v>0</v>
      </c>
    </row>
    <row r="224" spans="1:10" ht="14.85" customHeight="1" thickBot="1" x14ac:dyDescent="0.35">
      <c r="A224" s="411" t="s">
        <v>23</v>
      </c>
      <c r="B224" s="412" t="s">
        <v>295</v>
      </c>
      <c r="C224" s="413" t="s">
        <v>126</v>
      </c>
      <c r="D224" s="428" t="s">
        <v>643</v>
      </c>
      <c r="E224" s="429">
        <v>0</v>
      </c>
      <c r="F224" s="429">
        <v>0</v>
      </c>
      <c r="G224" s="429"/>
      <c r="H224" s="430"/>
      <c r="I224" s="431">
        <v>0</v>
      </c>
      <c r="J224" s="432">
        <v>0</v>
      </c>
    </row>
    <row r="225" spans="1:10" ht="14.85" hidden="1" customHeight="1" x14ac:dyDescent="0.3">
      <c r="A225" s="380" t="s">
        <v>23</v>
      </c>
      <c r="B225" s="866" t="s">
        <v>90</v>
      </c>
      <c r="C225" s="845" t="s">
        <v>128</v>
      </c>
      <c r="D225" s="846" t="s">
        <v>129</v>
      </c>
      <c r="E225" s="358">
        <v>0</v>
      </c>
      <c r="F225" s="358">
        <v>628290.01</v>
      </c>
      <c r="G225" s="358"/>
      <c r="I225" s="357">
        <v>628290.01</v>
      </c>
      <c r="J225" s="386">
        <v>0</v>
      </c>
    </row>
    <row r="226" spans="1:10" ht="14.85" hidden="1" customHeight="1" x14ac:dyDescent="0.3">
      <c r="A226" s="382" t="s">
        <v>23</v>
      </c>
      <c r="B226" s="847" t="s">
        <v>295</v>
      </c>
      <c r="C226" s="848" t="s">
        <v>128</v>
      </c>
      <c r="D226" s="849" t="s">
        <v>645</v>
      </c>
      <c r="E226" s="363">
        <v>0</v>
      </c>
      <c r="F226" s="363">
        <v>628290.01</v>
      </c>
      <c r="G226" s="363"/>
      <c r="I226" s="360">
        <v>628290.01</v>
      </c>
      <c r="J226" s="409">
        <v>0</v>
      </c>
    </row>
    <row r="227" spans="1:10" ht="14.85" hidden="1" customHeight="1" x14ac:dyDescent="0.3">
      <c r="A227" s="346" t="s">
        <v>23</v>
      </c>
      <c r="B227" s="862" t="s">
        <v>29</v>
      </c>
      <c r="C227" s="837" t="s">
        <v>647</v>
      </c>
      <c r="D227" s="838" t="s">
        <v>648</v>
      </c>
      <c r="E227" s="396">
        <v>0</v>
      </c>
      <c r="F227" s="396">
        <v>0</v>
      </c>
      <c r="G227" s="396"/>
      <c r="I227" s="350">
        <v>0</v>
      </c>
      <c r="J227" s="373">
        <v>0</v>
      </c>
    </row>
    <row r="228" spans="1:10" ht="14.85" hidden="1" customHeight="1" x14ac:dyDescent="0.3">
      <c r="A228" s="351" t="s">
        <v>23</v>
      </c>
      <c r="B228" s="863" t="s">
        <v>59</v>
      </c>
      <c r="C228" s="840" t="s">
        <v>649</v>
      </c>
      <c r="D228" s="841" t="s">
        <v>650</v>
      </c>
      <c r="E228" s="399">
        <v>0</v>
      </c>
      <c r="F228" s="399">
        <v>0</v>
      </c>
      <c r="G228" s="399"/>
      <c r="I228" s="355">
        <v>0</v>
      </c>
      <c r="J228" s="365" t="e">
        <v>#DIV/0!</v>
      </c>
    </row>
    <row r="229" spans="1:10" ht="14.85" hidden="1" customHeight="1" x14ac:dyDescent="0.3">
      <c r="A229" s="351" t="s">
        <v>23</v>
      </c>
      <c r="B229" s="863" t="s">
        <v>59</v>
      </c>
      <c r="C229" s="840" t="s">
        <v>651</v>
      </c>
      <c r="D229" s="841" t="s">
        <v>652</v>
      </c>
      <c r="E229" s="399">
        <v>0</v>
      </c>
      <c r="F229" s="399">
        <v>0</v>
      </c>
      <c r="G229" s="399"/>
      <c r="I229" s="355">
        <v>0</v>
      </c>
      <c r="J229" s="365" t="e">
        <v>#DIV/0!</v>
      </c>
    </row>
    <row r="230" spans="1:10" ht="14.85" hidden="1" customHeight="1" x14ac:dyDescent="0.3">
      <c r="A230" s="351" t="s">
        <v>23</v>
      </c>
      <c r="B230" s="863" t="s">
        <v>59</v>
      </c>
      <c r="C230" s="840" t="s">
        <v>653</v>
      </c>
      <c r="D230" s="841" t="s">
        <v>654</v>
      </c>
      <c r="E230" s="399">
        <v>0</v>
      </c>
      <c r="F230" s="399">
        <v>0</v>
      </c>
      <c r="G230" s="399"/>
      <c r="I230" s="355">
        <v>0</v>
      </c>
      <c r="J230" s="365" t="e">
        <v>#DIV/0!</v>
      </c>
    </row>
    <row r="231" spans="1:10" ht="14.85" hidden="1" customHeight="1" x14ac:dyDescent="0.3">
      <c r="A231" s="351" t="s">
        <v>23</v>
      </c>
      <c r="B231" s="863" t="s">
        <v>59</v>
      </c>
      <c r="C231" s="840" t="s">
        <v>655</v>
      </c>
      <c r="D231" s="841" t="s">
        <v>656</v>
      </c>
      <c r="E231" s="399">
        <v>0</v>
      </c>
      <c r="F231" s="399">
        <v>0</v>
      </c>
      <c r="G231" s="399"/>
      <c r="I231" s="355">
        <v>0</v>
      </c>
      <c r="J231" s="365">
        <v>0</v>
      </c>
    </row>
    <row r="232" spans="1:10" ht="14.85" hidden="1" customHeight="1" x14ac:dyDescent="0.3">
      <c r="A232" s="380" t="s">
        <v>23</v>
      </c>
      <c r="B232" s="866" t="s">
        <v>90</v>
      </c>
      <c r="C232" s="845" t="s">
        <v>657</v>
      </c>
      <c r="D232" s="846" t="s">
        <v>658</v>
      </c>
      <c r="E232" s="358">
        <v>0</v>
      </c>
      <c r="F232" s="358">
        <v>0</v>
      </c>
      <c r="G232" s="358"/>
      <c r="I232" s="357">
        <v>0</v>
      </c>
      <c r="J232" s="386">
        <v>0</v>
      </c>
    </row>
    <row r="233" spans="1:10" ht="14.85" hidden="1" customHeight="1" x14ac:dyDescent="0.3">
      <c r="A233" s="382" t="s">
        <v>23</v>
      </c>
      <c r="B233" s="847" t="s">
        <v>295</v>
      </c>
      <c r="C233" s="848" t="s">
        <v>657</v>
      </c>
      <c r="D233" s="849" t="s">
        <v>659</v>
      </c>
      <c r="E233" s="363">
        <v>0</v>
      </c>
      <c r="F233" s="363">
        <v>0</v>
      </c>
      <c r="G233" s="363"/>
      <c r="I233" s="360">
        <v>0</v>
      </c>
      <c r="J233" s="409">
        <v>0</v>
      </c>
    </row>
    <row r="234" spans="1:10" ht="14.85" hidden="1" customHeight="1" x14ac:dyDescent="0.3">
      <c r="A234" s="380" t="s">
        <v>23</v>
      </c>
      <c r="B234" s="866" t="s">
        <v>90</v>
      </c>
      <c r="C234" s="845" t="s">
        <v>660</v>
      </c>
      <c r="D234" s="846" t="s">
        <v>661</v>
      </c>
      <c r="E234" s="358">
        <v>0</v>
      </c>
      <c r="F234" s="358">
        <v>0</v>
      </c>
      <c r="G234" s="358"/>
      <c r="I234" s="357">
        <v>0</v>
      </c>
      <c r="J234" s="386">
        <v>0</v>
      </c>
    </row>
    <row r="235" spans="1:10" ht="14.85" hidden="1" customHeight="1" x14ac:dyDescent="0.3">
      <c r="A235" s="382" t="s">
        <v>23</v>
      </c>
      <c r="B235" s="847" t="s">
        <v>295</v>
      </c>
      <c r="C235" s="848" t="s">
        <v>660</v>
      </c>
      <c r="D235" s="849" t="s">
        <v>662</v>
      </c>
      <c r="E235" s="363">
        <v>0</v>
      </c>
      <c r="F235" s="363">
        <v>0</v>
      </c>
      <c r="G235" s="363"/>
      <c r="I235" s="360">
        <v>0</v>
      </c>
      <c r="J235" s="409">
        <v>0</v>
      </c>
    </row>
    <row r="236" spans="1:10" ht="14.85" hidden="1" customHeight="1" x14ac:dyDescent="0.3">
      <c r="A236" s="351" t="s">
        <v>23</v>
      </c>
      <c r="B236" s="863" t="s">
        <v>59</v>
      </c>
      <c r="C236" s="840" t="s">
        <v>663</v>
      </c>
      <c r="D236" s="841" t="s">
        <v>664</v>
      </c>
      <c r="E236" s="399">
        <v>0</v>
      </c>
      <c r="F236" s="399">
        <v>0</v>
      </c>
      <c r="G236" s="399"/>
      <c r="I236" s="355">
        <v>0</v>
      </c>
      <c r="J236" s="365" t="e">
        <v>#DIV/0!</v>
      </c>
    </row>
    <row r="237" spans="1:10" ht="14.85" hidden="1" customHeight="1" x14ac:dyDescent="0.3">
      <c r="A237" s="351" t="s">
        <v>23</v>
      </c>
      <c r="B237" s="863" t="s">
        <v>59</v>
      </c>
      <c r="C237" s="840" t="s">
        <v>665</v>
      </c>
      <c r="D237" s="841" t="s">
        <v>666</v>
      </c>
      <c r="E237" s="399">
        <v>0</v>
      </c>
      <c r="F237" s="399">
        <v>0</v>
      </c>
      <c r="G237" s="399"/>
      <c r="I237" s="355">
        <v>0</v>
      </c>
      <c r="J237" s="365" t="e">
        <v>#DIV/0!</v>
      </c>
    </row>
    <row r="238" spans="1:10" ht="14.85" hidden="1" customHeight="1" x14ac:dyDescent="0.3">
      <c r="A238" s="380" t="s">
        <v>23</v>
      </c>
      <c r="B238" s="866" t="s">
        <v>90</v>
      </c>
      <c r="C238" s="845" t="s">
        <v>665</v>
      </c>
      <c r="D238" s="846" t="s">
        <v>667</v>
      </c>
      <c r="E238" s="358">
        <v>0</v>
      </c>
      <c r="F238" s="358">
        <v>0</v>
      </c>
      <c r="G238" s="358"/>
      <c r="I238" s="357">
        <v>0</v>
      </c>
      <c r="J238" s="386" t="e">
        <v>#DIV/0!</v>
      </c>
    </row>
    <row r="239" spans="1:10" ht="14.85" hidden="1" customHeight="1" x14ac:dyDescent="0.3">
      <c r="A239" s="382" t="s">
        <v>23</v>
      </c>
      <c r="B239" s="847" t="s">
        <v>295</v>
      </c>
      <c r="C239" s="848" t="s">
        <v>665</v>
      </c>
      <c r="D239" s="849" t="s">
        <v>668</v>
      </c>
      <c r="E239" s="363">
        <v>0</v>
      </c>
      <c r="F239" s="363">
        <v>0</v>
      </c>
      <c r="G239" s="363"/>
      <c r="I239" s="360">
        <v>0</v>
      </c>
      <c r="J239" s="409" t="e">
        <v>#DIV/0!</v>
      </c>
    </row>
    <row r="240" spans="1:10" ht="14.85" hidden="1" customHeight="1" thickBot="1" x14ac:dyDescent="0.35">
      <c r="A240" s="382"/>
      <c r="B240" s="847"/>
      <c r="C240" s="848"/>
      <c r="D240" s="849"/>
      <c r="E240" s="433"/>
      <c r="F240" s="433"/>
      <c r="G240" s="433"/>
      <c r="I240" s="434"/>
      <c r="J240" s="435"/>
    </row>
    <row r="241" spans="1:12" s="440" customFormat="1" ht="26.1" customHeight="1" thickBot="1" x14ac:dyDescent="0.3">
      <c r="A241" s="436"/>
      <c r="B241" s="436"/>
      <c r="C241" s="437" t="s">
        <v>41</v>
      </c>
      <c r="D241" s="438"/>
      <c r="E241" s="439">
        <v>92997553.290000007</v>
      </c>
      <c r="F241" s="439">
        <v>162971036.05000001</v>
      </c>
      <c r="G241" s="439" t="s">
        <v>292</v>
      </c>
      <c r="I241" s="441">
        <v>69973482.760000005</v>
      </c>
      <c r="J241" s="442">
        <v>0.75242283570404678</v>
      </c>
    </row>
    <row r="242" spans="1:12" ht="26.1" customHeight="1" thickBot="1" x14ac:dyDescent="0.4">
      <c r="A242" s="443"/>
      <c r="B242" s="443"/>
      <c r="C242" s="444"/>
      <c r="D242" s="445"/>
      <c r="E242" s="446"/>
      <c r="F242" s="446"/>
      <c r="G242" s="446"/>
      <c r="H242" s="447"/>
      <c r="I242" s="447"/>
      <c r="J242" s="447"/>
      <c r="K242" s="447"/>
    </row>
    <row r="243" spans="1:12" ht="14.85" customHeight="1" x14ac:dyDescent="0.3">
      <c r="A243" s="1081" t="s">
        <v>0</v>
      </c>
      <c r="B243" s="1082"/>
      <c r="C243" s="1082"/>
      <c r="D243" s="1082"/>
      <c r="E243" s="1083" t="s">
        <v>1345</v>
      </c>
      <c r="F243" s="1083" t="s">
        <v>1346</v>
      </c>
      <c r="G243" s="1083" t="s">
        <v>1361</v>
      </c>
      <c r="I243" s="1086" t="s">
        <v>1348</v>
      </c>
      <c r="J243" s="1087"/>
    </row>
    <row r="244" spans="1:12" ht="29.1" customHeight="1" thickTop="1" thickBot="1" x14ac:dyDescent="0.35">
      <c r="A244" s="1090" t="s">
        <v>5</v>
      </c>
      <c r="B244" s="1091"/>
      <c r="C244" s="1091"/>
      <c r="D244" s="1091"/>
      <c r="E244" s="1084"/>
      <c r="F244" s="1084"/>
      <c r="G244" s="1084"/>
      <c r="I244" s="1088"/>
      <c r="J244" s="1089"/>
    </row>
    <row r="245" spans="1:12" ht="14.85" customHeight="1" thickTop="1" thickBot="1" x14ac:dyDescent="0.35">
      <c r="A245" s="328" t="s">
        <v>1349</v>
      </c>
      <c r="B245" s="329" t="s">
        <v>13</v>
      </c>
      <c r="C245" s="330" t="s">
        <v>14</v>
      </c>
      <c r="D245" s="331" t="s">
        <v>83</v>
      </c>
      <c r="E245" s="1085"/>
      <c r="F245" s="1085"/>
      <c r="G245" s="1085"/>
      <c r="I245" s="332" t="s">
        <v>1350</v>
      </c>
      <c r="J245" s="333" t="s">
        <v>1351</v>
      </c>
    </row>
    <row r="246" spans="1:12" ht="14.85" customHeight="1" thickBot="1" x14ac:dyDescent="0.35">
      <c r="A246" s="382"/>
      <c r="B246" s="847"/>
      <c r="C246" s="848"/>
      <c r="D246" s="849"/>
      <c r="E246" s="325"/>
      <c r="F246" s="325"/>
      <c r="G246" s="325"/>
      <c r="I246" s="325"/>
      <c r="J246" s="448"/>
    </row>
    <row r="247" spans="1:12" ht="14.85" customHeight="1" x14ac:dyDescent="0.3">
      <c r="A247" s="449" t="s">
        <v>49</v>
      </c>
      <c r="B247" s="450" t="s">
        <v>24</v>
      </c>
      <c r="C247" s="451" t="s">
        <v>50</v>
      </c>
      <c r="D247" s="452" t="s">
        <v>51</v>
      </c>
      <c r="E247" s="453">
        <v>65039825.480000004</v>
      </c>
      <c r="F247" s="453">
        <v>124382252.40000001</v>
      </c>
      <c r="G247" s="454">
        <v>0.99390941517903442</v>
      </c>
      <c r="I247" s="455">
        <v>59342426.920000002</v>
      </c>
      <c r="J247" s="456">
        <v>0.91240138610531818</v>
      </c>
      <c r="K247" s="388"/>
      <c r="L247" s="388"/>
    </row>
    <row r="248" spans="1:12" ht="14.85" customHeight="1" x14ac:dyDescent="0.3">
      <c r="A248" s="346" t="s">
        <v>49</v>
      </c>
      <c r="B248" s="836" t="s">
        <v>29</v>
      </c>
      <c r="C248" s="837" t="s">
        <v>52</v>
      </c>
      <c r="D248" s="838" t="s">
        <v>53</v>
      </c>
      <c r="E248" s="396">
        <v>40632898.93</v>
      </c>
      <c r="F248" s="396">
        <v>44039711.07</v>
      </c>
      <c r="G248" s="373">
        <v>0.35191100522502955</v>
      </c>
      <c r="I248" s="350">
        <v>3406812.1400000006</v>
      </c>
      <c r="J248" s="397">
        <v>8.3843688974027053E-2</v>
      </c>
      <c r="K248" s="388"/>
      <c r="L248" s="457"/>
    </row>
    <row r="249" spans="1:12" ht="14.85" customHeight="1" x14ac:dyDescent="0.3">
      <c r="A249" s="351" t="s">
        <v>49</v>
      </c>
      <c r="B249" s="839" t="s">
        <v>59</v>
      </c>
      <c r="C249" s="840" t="s">
        <v>130</v>
      </c>
      <c r="D249" s="841" t="s">
        <v>131</v>
      </c>
      <c r="E249" s="399">
        <v>30581892.16</v>
      </c>
      <c r="F249" s="399">
        <v>33170609.349999998</v>
      </c>
      <c r="G249" s="365">
        <v>0.26505856184503945</v>
      </c>
      <c r="I249" s="355">
        <v>2588717.1899999976</v>
      </c>
      <c r="J249" s="384">
        <v>8.4648692646491774E-2</v>
      </c>
      <c r="K249" s="388"/>
    </row>
    <row r="250" spans="1:12" ht="14.85" customHeight="1" x14ac:dyDescent="0.3">
      <c r="A250" s="380" t="s">
        <v>49</v>
      </c>
      <c r="B250" s="844" t="s">
        <v>90</v>
      </c>
      <c r="C250" s="845" t="s">
        <v>132</v>
      </c>
      <c r="D250" s="846" t="s">
        <v>133</v>
      </c>
      <c r="E250" s="358">
        <v>29517098.260000002</v>
      </c>
      <c r="F250" s="358">
        <v>31321817.809999999</v>
      </c>
      <c r="G250" s="358"/>
      <c r="H250" s="388"/>
      <c r="I250" s="357">
        <v>1804719.549999997</v>
      </c>
      <c r="J250" s="381">
        <v>6.1141496162773423E-2</v>
      </c>
      <c r="K250" s="388"/>
    </row>
    <row r="251" spans="1:12" ht="15.75" customHeight="1" x14ac:dyDescent="0.3">
      <c r="A251" s="382" t="s">
        <v>49</v>
      </c>
      <c r="B251" s="847" t="s">
        <v>295</v>
      </c>
      <c r="C251" s="848" t="s">
        <v>670</v>
      </c>
      <c r="D251" s="849" t="s">
        <v>671</v>
      </c>
      <c r="E251" s="363">
        <v>0</v>
      </c>
      <c r="F251" s="363">
        <v>0</v>
      </c>
      <c r="G251" s="363"/>
      <c r="I251" s="360">
        <v>0</v>
      </c>
      <c r="J251" s="383">
        <v>0</v>
      </c>
      <c r="K251" s="388"/>
    </row>
    <row r="252" spans="1:12" ht="14.85" customHeight="1" x14ac:dyDescent="0.3">
      <c r="A252" s="382" t="s">
        <v>49</v>
      </c>
      <c r="B252" s="847" t="s">
        <v>295</v>
      </c>
      <c r="C252" s="848" t="s">
        <v>673</v>
      </c>
      <c r="D252" s="849" t="s">
        <v>674</v>
      </c>
      <c r="E252" s="363">
        <v>25024508.16</v>
      </c>
      <c r="F252" s="363">
        <v>26448577.469999999</v>
      </c>
      <c r="G252" s="363"/>
      <c r="H252" s="388"/>
      <c r="I252" s="360">
        <v>1424069.3099999987</v>
      </c>
      <c r="J252" s="383">
        <v>5.6906984980279463E-2</v>
      </c>
      <c r="K252" s="388"/>
    </row>
    <row r="253" spans="1:12" ht="14.85" customHeight="1" x14ac:dyDescent="0.3">
      <c r="A253" s="382" t="s">
        <v>49</v>
      </c>
      <c r="B253" s="847" t="s">
        <v>295</v>
      </c>
      <c r="C253" s="848" t="s">
        <v>676</v>
      </c>
      <c r="D253" s="849" t="s">
        <v>677</v>
      </c>
      <c r="E253" s="363">
        <v>37144.639999999999</v>
      </c>
      <c r="F253" s="363">
        <v>48198.22</v>
      </c>
      <c r="G253" s="363"/>
      <c r="I253" s="360">
        <v>11053.580000000002</v>
      </c>
      <c r="J253" s="383">
        <v>0.29758210067455226</v>
      </c>
    </row>
    <row r="254" spans="1:12" ht="14.85" customHeight="1" x14ac:dyDescent="0.3">
      <c r="A254" s="382" t="s">
        <v>49</v>
      </c>
      <c r="B254" s="847" t="s">
        <v>295</v>
      </c>
      <c r="C254" s="848" t="s">
        <v>679</v>
      </c>
      <c r="D254" s="849" t="s">
        <v>680</v>
      </c>
      <c r="E254" s="458">
        <v>2298733</v>
      </c>
      <c r="F254" s="458">
        <v>2550525.88</v>
      </c>
      <c r="G254" s="458"/>
      <c r="H254" s="388"/>
      <c r="I254" s="459">
        <v>251792.87999999989</v>
      </c>
      <c r="J254" s="460">
        <v>0.10953550499340281</v>
      </c>
      <c r="K254" s="388"/>
    </row>
    <row r="255" spans="1:12" ht="14.85" customHeight="1" x14ac:dyDescent="0.3">
      <c r="A255" s="382" t="s">
        <v>49</v>
      </c>
      <c r="B255" s="847" t="s">
        <v>295</v>
      </c>
      <c r="C255" s="848" t="s">
        <v>682</v>
      </c>
      <c r="D255" s="849" t="s">
        <v>683</v>
      </c>
      <c r="E255" s="363">
        <v>0</v>
      </c>
      <c r="F255" s="363">
        <v>0</v>
      </c>
      <c r="G255" s="363"/>
      <c r="H255" s="461"/>
      <c r="I255" s="360">
        <v>0</v>
      </c>
      <c r="J255" s="383">
        <v>0</v>
      </c>
    </row>
    <row r="256" spans="1:12" ht="14.85" customHeight="1" x14ac:dyDescent="0.3">
      <c r="A256" s="382" t="s">
        <v>49</v>
      </c>
      <c r="B256" s="847" t="s">
        <v>295</v>
      </c>
      <c r="C256" s="848" t="s">
        <v>685</v>
      </c>
      <c r="D256" s="849" t="s">
        <v>686</v>
      </c>
      <c r="E256" s="363">
        <v>1909184.82</v>
      </c>
      <c r="F256" s="363">
        <v>1999476.83</v>
      </c>
      <c r="G256" s="363"/>
      <c r="H256" s="374"/>
      <c r="I256" s="360">
        <v>90292.010000000009</v>
      </c>
      <c r="J256" s="383">
        <v>4.72934883276519E-2</v>
      </c>
    </row>
    <row r="257" spans="1:10" ht="14.85" customHeight="1" x14ac:dyDescent="0.3">
      <c r="A257" s="382" t="s">
        <v>49</v>
      </c>
      <c r="B257" s="847" t="s">
        <v>295</v>
      </c>
      <c r="C257" s="848" t="s">
        <v>688</v>
      </c>
      <c r="D257" s="849" t="s">
        <v>689</v>
      </c>
      <c r="E257" s="363">
        <v>9162.36</v>
      </c>
      <c r="F257" s="363">
        <v>5767.4000000000005</v>
      </c>
      <c r="G257" s="363"/>
      <c r="H257" s="448"/>
      <c r="I257" s="360">
        <v>-3394.96</v>
      </c>
      <c r="J257" s="383">
        <v>-0.370533356034908</v>
      </c>
    </row>
    <row r="258" spans="1:10" ht="14.85" customHeight="1" x14ac:dyDescent="0.3">
      <c r="A258" s="382" t="s">
        <v>49</v>
      </c>
      <c r="B258" s="847" t="s">
        <v>295</v>
      </c>
      <c r="C258" s="848" t="s">
        <v>691</v>
      </c>
      <c r="D258" s="849" t="s">
        <v>692</v>
      </c>
      <c r="E258" s="458">
        <v>138365.28</v>
      </c>
      <c r="F258" s="458">
        <v>170485.01</v>
      </c>
      <c r="G258" s="458"/>
      <c r="I258" s="459">
        <v>32119.73000000001</v>
      </c>
      <c r="J258" s="460">
        <v>0.23213720956586803</v>
      </c>
    </row>
    <row r="259" spans="1:10" ht="14.85" customHeight="1" x14ac:dyDescent="0.3">
      <c r="A259" s="382" t="s">
        <v>49</v>
      </c>
      <c r="B259" s="847" t="s">
        <v>295</v>
      </c>
      <c r="C259" s="848" t="s">
        <v>694</v>
      </c>
      <c r="D259" s="849" t="s">
        <v>695</v>
      </c>
      <c r="E259" s="363">
        <v>100000</v>
      </c>
      <c r="F259" s="363">
        <v>98787</v>
      </c>
      <c r="G259" s="363"/>
      <c r="I259" s="360">
        <v>-1213</v>
      </c>
      <c r="J259" s="383">
        <v>-1.2129999999999974E-2</v>
      </c>
    </row>
    <row r="260" spans="1:10" ht="14.85" customHeight="1" x14ac:dyDescent="0.3">
      <c r="A260" s="380" t="s">
        <v>49</v>
      </c>
      <c r="B260" s="844" t="s">
        <v>90</v>
      </c>
      <c r="C260" s="845" t="s">
        <v>134</v>
      </c>
      <c r="D260" s="846" t="s">
        <v>135</v>
      </c>
      <c r="E260" s="358">
        <v>1064793.8999999999</v>
      </c>
      <c r="F260" s="358">
        <v>1848791.54</v>
      </c>
      <c r="G260" s="358"/>
      <c r="I260" s="357">
        <v>783997.64000000013</v>
      </c>
      <c r="J260" s="381">
        <v>0.73629050654779316</v>
      </c>
    </row>
    <row r="261" spans="1:10" ht="14.85" customHeight="1" x14ac:dyDescent="0.3">
      <c r="A261" s="382" t="s">
        <v>49</v>
      </c>
      <c r="B261" s="847" t="s">
        <v>295</v>
      </c>
      <c r="C261" s="848" t="s">
        <v>697</v>
      </c>
      <c r="D261" s="849" t="s">
        <v>698</v>
      </c>
      <c r="E261" s="458">
        <v>58223.59</v>
      </c>
      <c r="F261" s="458">
        <v>27344.27</v>
      </c>
      <c r="G261" s="458"/>
      <c r="I261" s="459">
        <v>-30879.319999999996</v>
      </c>
      <c r="J261" s="460">
        <v>-0.53035754064632568</v>
      </c>
    </row>
    <row r="262" spans="1:10" ht="14.85" customHeight="1" x14ac:dyDescent="0.3">
      <c r="A262" s="382" t="s">
        <v>49</v>
      </c>
      <c r="B262" s="847" t="s">
        <v>295</v>
      </c>
      <c r="C262" s="848" t="s">
        <v>700</v>
      </c>
      <c r="D262" s="849" t="s">
        <v>701</v>
      </c>
      <c r="E262" s="363">
        <v>298135.53999999998</v>
      </c>
      <c r="F262" s="363">
        <v>307376.69</v>
      </c>
      <c r="G262" s="363"/>
      <c r="I262" s="360">
        <v>9241.1500000000233</v>
      </c>
      <c r="J262" s="383">
        <v>3.0996472275663711E-2</v>
      </c>
    </row>
    <row r="263" spans="1:10" ht="14.85" customHeight="1" x14ac:dyDescent="0.3">
      <c r="A263" s="382" t="s">
        <v>49</v>
      </c>
      <c r="B263" s="847" t="s">
        <v>295</v>
      </c>
      <c r="C263" s="848" t="s">
        <v>703</v>
      </c>
      <c r="D263" s="849" t="s">
        <v>704</v>
      </c>
      <c r="E263" s="363">
        <v>708434.77</v>
      </c>
      <c r="F263" s="363">
        <v>1514070.58</v>
      </c>
      <c r="G263" s="363"/>
      <c r="I263" s="360">
        <v>805635.81</v>
      </c>
      <c r="J263" s="383">
        <v>1.1372053491953817</v>
      </c>
    </row>
    <row r="264" spans="1:10" ht="14.85" customHeight="1" x14ac:dyDescent="0.3">
      <c r="A264" s="351" t="s">
        <v>49</v>
      </c>
      <c r="B264" s="839" t="s">
        <v>59</v>
      </c>
      <c r="C264" s="840" t="s">
        <v>136</v>
      </c>
      <c r="D264" s="841" t="s">
        <v>137</v>
      </c>
      <c r="E264" s="399">
        <v>10051006.77</v>
      </c>
      <c r="F264" s="399">
        <v>10869101.720000003</v>
      </c>
      <c r="G264" s="365">
        <v>8.685244337999011E-2</v>
      </c>
      <c r="I264" s="355">
        <v>818094.95000000298</v>
      </c>
      <c r="J264" s="384">
        <v>8.1394328819062389E-2</v>
      </c>
    </row>
    <row r="265" spans="1:10" ht="14.85" customHeight="1" x14ac:dyDescent="0.3">
      <c r="A265" s="380" t="s">
        <v>49</v>
      </c>
      <c r="B265" s="844" t="s">
        <v>90</v>
      </c>
      <c r="C265" s="845" t="s">
        <v>138</v>
      </c>
      <c r="D265" s="846" t="s">
        <v>139</v>
      </c>
      <c r="E265" s="358">
        <v>9009451.0099999998</v>
      </c>
      <c r="F265" s="358">
        <v>9741327.8500000015</v>
      </c>
      <c r="G265" s="386"/>
      <c r="I265" s="357">
        <v>731876.84000000171</v>
      </c>
      <c r="J265" s="381">
        <v>8.1234343711693136E-2</v>
      </c>
    </row>
    <row r="266" spans="1:10" ht="14.85" customHeight="1" x14ac:dyDescent="0.3">
      <c r="A266" s="382" t="s">
        <v>49</v>
      </c>
      <c r="B266" s="847" t="s">
        <v>295</v>
      </c>
      <c r="C266" s="848" t="s">
        <v>706</v>
      </c>
      <c r="D266" s="849" t="s">
        <v>707</v>
      </c>
      <c r="E266" s="363">
        <v>7395570.6200000001</v>
      </c>
      <c r="F266" s="363">
        <v>8055156.6600000001</v>
      </c>
      <c r="G266" s="409"/>
      <c r="I266" s="360">
        <v>659586.04</v>
      </c>
      <c r="J266" s="383">
        <v>8.9186632633358576E-2</v>
      </c>
    </row>
    <row r="267" spans="1:10" ht="14.85" customHeight="1" x14ac:dyDescent="0.3">
      <c r="A267" s="382" t="s">
        <v>49</v>
      </c>
      <c r="B267" s="847" t="s">
        <v>295</v>
      </c>
      <c r="C267" s="848" t="s">
        <v>709</v>
      </c>
      <c r="D267" s="849" t="s">
        <v>710</v>
      </c>
      <c r="E267" s="363">
        <v>1613880.39</v>
      </c>
      <c r="F267" s="363">
        <v>1678179.31</v>
      </c>
      <c r="G267" s="409"/>
      <c r="I267" s="360">
        <v>64298.920000000158</v>
      </c>
      <c r="J267" s="383">
        <v>3.9841192939955139E-2</v>
      </c>
    </row>
    <row r="268" spans="1:10" ht="14.85" customHeight="1" x14ac:dyDescent="0.3">
      <c r="A268" s="382" t="s">
        <v>49</v>
      </c>
      <c r="B268" s="847" t="s">
        <v>295</v>
      </c>
      <c r="C268" s="848" t="s">
        <v>712</v>
      </c>
      <c r="D268" s="849" t="s">
        <v>713</v>
      </c>
      <c r="E268" s="363">
        <v>0</v>
      </c>
      <c r="F268" s="363">
        <v>0</v>
      </c>
      <c r="G268" s="409"/>
      <c r="I268" s="360">
        <v>0</v>
      </c>
      <c r="J268" s="383">
        <v>0</v>
      </c>
    </row>
    <row r="269" spans="1:10" ht="14.85" customHeight="1" x14ac:dyDescent="0.3">
      <c r="A269" s="382" t="s">
        <v>49</v>
      </c>
      <c r="B269" s="847" t="s">
        <v>295</v>
      </c>
      <c r="C269" s="848" t="s">
        <v>714</v>
      </c>
      <c r="D269" s="849" t="s">
        <v>715</v>
      </c>
      <c r="E269" s="363">
        <v>0</v>
      </c>
      <c r="F269" s="363">
        <v>7991.88</v>
      </c>
      <c r="G269" s="409"/>
      <c r="I269" s="360">
        <v>7991.88</v>
      </c>
      <c r="J269" s="383">
        <v>0</v>
      </c>
    </row>
    <row r="270" spans="1:10" ht="14.85" customHeight="1" x14ac:dyDescent="0.3">
      <c r="A270" s="380" t="s">
        <v>49</v>
      </c>
      <c r="B270" s="844" t="s">
        <v>90</v>
      </c>
      <c r="C270" s="845" t="s">
        <v>140</v>
      </c>
      <c r="D270" s="846" t="s">
        <v>141</v>
      </c>
      <c r="E270" s="358">
        <v>1041555.76</v>
      </c>
      <c r="F270" s="358">
        <v>1127773.8700000001</v>
      </c>
      <c r="G270" s="386"/>
      <c r="I270" s="357">
        <v>86218.110000000102</v>
      </c>
      <c r="J270" s="381">
        <v>-0.91530912939325959</v>
      </c>
    </row>
    <row r="271" spans="1:10" ht="14.85" customHeight="1" x14ac:dyDescent="0.3">
      <c r="A271" s="382" t="s">
        <v>49</v>
      </c>
      <c r="B271" s="847" t="s">
        <v>295</v>
      </c>
      <c r="C271" s="848" t="s">
        <v>717</v>
      </c>
      <c r="D271" s="849" t="s">
        <v>718</v>
      </c>
      <c r="E271" s="363">
        <v>1836.61</v>
      </c>
      <c r="F271" s="363">
        <v>0</v>
      </c>
      <c r="G271" s="409"/>
      <c r="I271" s="360">
        <v>-1836.61</v>
      </c>
      <c r="J271" s="383">
        <v>-1</v>
      </c>
    </row>
    <row r="272" spans="1:10" ht="14.85" customHeight="1" x14ac:dyDescent="0.3">
      <c r="A272" s="382" t="s">
        <v>49</v>
      </c>
      <c r="B272" s="847" t="s">
        <v>295</v>
      </c>
      <c r="C272" s="848" t="s">
        <v>722</v>
      </c>
      <c r="D272" s="849" t="s">
        <v>723</v>
      </c>
      <c r="E272" s="363">
        <v>0</v>
      </c>
      <c r="F272" s="363">
        <v>0</v>
      </c>
      <c r="G272" s="409"/>
      <c r="I272" s="360">
        <v>0</v>
      </c>
      <c r="J272" s="383">
        <v>0</v>
      </c>
    </row>
    <row r="273" spans="1:11" ht="14.85" customHeight="1" x14ac:dyDescent="0.3">
      <c r="A273" s="382" t="s">
        <v>49</v>
      </c>
      <c r="B273" s="847" t="s">
        <v>295</v>
      </c>
      <c r="C273" s="848" t="s">
        <v>725</v>
      </c>
      <c r="D273" s="849" t="s">
        <v>726</v>
      </c>
      <c r="E273" s="363">
        <v>1039719.15</v>
      </c>
      <c r="F273" s="363">
        <v>1127773.8700000001</v>
      </c>
      <c r="G273" s="409"/>
      <c r="I273" s="360">
        <v>88054.720000000088</v>
      </c>
      <c r="J273" s="383">
        <v>8.4690870606740409E-2</v>
      </c>
    </row>
    <row r="274" spans="1:11" ht="14.85" customHeight="1" x14ac:dyDescent="0.3">
      <c r="A274" s="346" t="s">
        <v>49</v>
      </c>
      <c r="B274" s="836" t="s">
        <v>29</v>
      </c>
      <c r="C274" s="837" t="s">
        <v>54</v>
      </c>
      <c r="D274" s="838" t="s">
        <v>55</v>
      </c>
      <c r="E274" s="396">
        <v>2741774.49</v>
      </c>
      <c r="F274" s="396">
        <v>2805622.6100000003</v>
      </c>
      <c r="G274" s="373">
        <v>2.2419072445725996E-2</v>
      </c>
      <c r="I274" s="350">
        <v>63848.120000000112</v>
      </c>
      <c r="J274" s="397">
        <v>2.3287152255909938E-2</v>
      </c>
      <c r="K274" s="388"/>
    </row>
    <row r="275" spans="1:11" ht="14.85" customHeight="1" x14ac:dyDescent="0.3">
      <c r="A275" s="351" t="s">
        <v>49</v>
      </c>
      <c r="B275" s="839" t="s">
        <v>59</v>
      </c>
      <c r="C275" s="840" t="s">
        <v>142</v>
      </c>
      <c r="D275" s="841" t="s">
        <v>143</v>
      </c>
      <c r="E275" s="399">
        <v>2741774.49</v>
      </c>
      <c r="F275" s="399">
        <v>2805622.6100000003</v>
      </c>
      <c r="G275" s="365">
        <v>2.2419072445725996E-2</v>
      </c>
      <c r="I275" s="355">
        <v>63848.120000000112</v>
      </c>
      <c r="J275" s="384">
        <v>2.3287152255909938E-2</v>
      </c>
    </row>
    <row r="276" spans="1:11" ht="14.85" customHeight="1" x14ac:dyDescent="0.3">
      <c r="A276" s="380" t="s">
        <v>49</v>
      </c>
      <c r="B276" s="844" t="s">
        <v>90</v>
      </c>
      <c r="C276" s="845" t="s">
        <v>144</v>
      </c>
      <c r="D276" s="846" t="s">
        <v>145</v>
      </c>
      <c r="E276" s="358">
        <v>2688862.91</v>
      </c>
      <c r="F276" s="358">
        <v>2769861.74</v>
      </c>
      <c r="G276" s="386"/>
      <c r="I276" s="357">
        <v>80998.830000000075</v>
      </c>
      <c r="J276" s="381">
        <v>3.0123822861612526E-2</v>
      </c>
    </row>
    <row r="277" spans="1:11" ht="14.85" customHeight="1" x14ac:dyDescent="0.3">
      <c r="A277" s="382" t="s">
        <v>49</v>
      </c>
      <c r="B277" s="847" t="s">
        <v>295</v>
      </c>
      <c r="C277" s="848" t="s">
        <v>144</v>
      </c>
      <c r="D277" s="849" t="s">
        <v>727</v>
      </c>
      <c r="E277" s="363">
        <v>2688862.91</v>
      </c>
      <c r="F277" s="363">
        <v>2769861.74</v>
      </c>
      <c r="G277" s="409"/>
      <c r="I277" s="360">
        <v>80998.830000000075</v>
      </c>
      <c r="J277" s="383">
        <v>3.0123822861612526E-2</v>
      </c>
    </row>
    <row r="278" spans="1:11" ht="14.85" customHeight="1" x14ac:dyDescent="0.3">
      <c r="A278" s="380" t="s">
        <v>49</v>
      </c>
      <c r="B278" s="844" t="s">
        <v>90</v>
      </c>
      <c r="C278" s="867" t="s">
        <v>146</v>
      </c>
      <c r="D278" s="846" t="s">
        <v>147</v>
      </c>
      <c r="E278" s="358">
        <v>0</v>
      </c>
      <c r="F278" s="358">
        <v>0</v>
      </c>
      <c r="G278" s="386"/>
      <c r="I278" s="357">
        <v>0</v>
      </c>
      <c r="J278" s="381">
        <v>0</v>
      </c>
    </row>
    <row r="279" spans="1:11" ht="14.85" hidden="1" customHeight="1" x14ac:dyDescent="0.3">
      <c r="A279" s="382" t="s">
        <v>49</v>
      </c>
      <c r="B279" s="847" t="s">
        <v>295</v>
      </c>
      <c r="C279" s="848" t="s">
        <v>729</v>
      </c>
      <c r="D279" s="849" t="s">
        <v>731</v>
      </c>
      <c r="E279" s="363">
        <v>0</v>
      </c>
      <c r="F279" s="363">
        <v>0</v>
      </c>
      <c r="G279" s="409"/>
      <c r="I279" s="360">
        <v>0</v>
      </c>
      <c r="J279" s="383">
        <v>0</v>
      </c>
    </row>
    <row r="280" spans="1:11" ht="14.85" hidden="1" customHeight="1" x14ac:dyDescent="0.3">
      <c r="A280" s="380" t="s">
        <v>49</v>
      </c>
      <c r="B280" s="844" t="s">
        <v>90</v>
      </c>
      <c r="C280" s="845" t="s">
        <v>146</v>
      </c>
      <c r="D280" s="846" t="s">
        <v>147</v>
      </c>
      <c r="E280" s="358">
        <v>52911.58</v>
      </c>
      <c r="F280" s="358">
        <v>35760.870000000003</v>
      </c>
      <c r="G280" s="386"/>
      <c r="I280" s="357">
        <v>-17150.71</v>
      </c>
      <c r="J280" s="381">
        <v>-0.32413906369834355</v>
      </c>
    </row>
    <row r="281" spans="1:11" ht="14.85" customHeight="1" x14ac:dyDescent="0.3">
      <c r="A281" s="382" t="s">
        <v>49</v>
      </c>
      <c r="B281" s="847" t="s">
        <v>295</v>
      </c>
      <c r="C281" s="848" t="s">
        <v>146</v>
      </c>
      <c r="D281" s="849" t="s">
        <v>732</v>
      </c>
      <c r="E281" s="363">
        <v>52911.58</v>
      </c>
      <c r="F281" s="363">
        <v>35760.870000000003</v>
      </c>
      <c r="G281" s="409"/>
      <c r="I281" s="360">
        <v>-17150.71</v>
      </c>
      <c r="J281" s="383">
        <v>-0.32413906369834355</v>
      </c>
    </row>
    <row r="282" spans="1:11" ht="14.85" hidden="1" customHeight="1" x14ac:dyDescent="0.3">
      <c r="A282" s="380" t="s">
        <v>49</v>
      </c>
      <c r="B282" s="844" t="s">
        <v>90</v>
      </c>
      <c r="C282" s="845" t="s">
        <v>734</v>
      </c>
      <c r="D282" s="846" t="s">
        <v>735</v>
      </c>
      <c r="E282" s="358">
        <v>0</v>
      </c>
      <c r="F282" s="358">
        <v>0</v>
      </c>
      <c r="G282" s="386"/>
      <c r="I282" s="357">
        <v>0</v>
      </c>
      <c r="J282" s="381">
        <v>0</v>
      </c>
    </row>
    <row r="283" spans="1:11" ht="14.85" hidden="1" customHeight="1" x14ac:dyDescent="0.3">
      <c r="A283" s="382" t="s">
        <v>49</v>
      </c>
      <c r="B283" s="847" t="s">
        <v>295</v>
      </c>
      <c r="C283" s="848" t="s">
        <v>734</v>
      </c>
      <c r="D283" s="849" t="s">
        <v>736</v>
      </c>
      <c r="E283" s="363">
        <v>0</v>
      </c>
      <c r="F283" s="363">
        <v>0</v>
      </c>
      <c r="G283" s="409"/>
      <c r="I283" s="360">
        <v>0</v>
      </c>
      <c r="J283" s="383">
        <v>0</v>
      </c>
    </row>
    <row r="284" spans="1:11" ht="14.85" customHeight="1" x14ac:dyDescent="0.3">
      <c r="A284" s="346" t="s">
        <v>49</v>
      </c>
      <c r="B284" s="836" t="s">
        <v>29</v>
      </c>
      <c r="C284" s="837" t="s">
        <v>56</v>
      </c>
      <c r="D284" s="838" t="s">
        <v>57</v>
      </c>
      <c r="E284" s="396">
        <v>13789670.029999999</v>
      </c>
      <c r="F284" s="396">
        <v>13845389.980000002</v>
      </c>
      <c r="G284" s="373">
        <v>0.11063526501910705</v>
      </c>
      <c r="I284" s="350">
        <v>55719.95000000298</v>
      </c>
      <c r="J284" s="397">
        <v>4.0407021980062297E-3</v>
      </c>
    </row>
    <row r="285" spans="1:11" ht="14.85" customHeight="1" x14ac:dyDescent="0.3">
      <c r="A285" s="351" t="s">
        <v>49</v>
      </c>
      <c r="B285" s="839" t="s">
        <v>59</v>
      </c>
      <c r="C285" s="840" t="s">
        <v>148</v>
      </c>
      <c r="D285" s="841" t="s">
        <v>149</v>
      </c>
      <c r="E285" s="399">
        <v>4463.59</v>
      </c>
      <c r="F285" s="399">
        <v>113725.13</v>
      </c>
      <c r="G285" s="365">
        <v>9.087508488426413E-4</v>
      </c>
      <c r="I285" s="355">
        <v>109261.54000000001</v>
      </c>
      <c r="J285" s="384">
        <v>24.478399673805168</v>
      </c>
    </row>
    <row r="286" spans="1:11" ht="14.85" customHeight="1" x14ac:dyDescent="0.3">
      <c r="A286" s="380" t="s">
        <v>49</v>
      </c>
      <c r="B286" s="844" t="s">
        <v>90</v>
      </c>
      <c r="C286" s="845" t="s">
        <v>150</v>
      </c>
      <c r="D286" s="846" t="s">
        <v>151</v>
      </c>
      <c r="E286" s="358">
        <v>0</v>
      </c>
      <c r="F286" s="358">
        <v>0</v>
      </c>
      <c r="G286" s="386"/>
      <c r="H286" s="388"/>
      <c r="I286" s="357">
        <v>0</v>
      </c>
      <c r="J286" s="381">
        <v>0</v>
      </c>
    </row>
    <row r="287" spans="1:11" ht="14.85" customHeight="1" x14ac:dyDescent="0.3">
      <c r="A287" s="382" t="s">
        <v>49</v>
      </c>
      <c r="B287" s="847" t="s">
        <v>295</v>
      </c>
      <c r="C287" s="848" t="s">
        <v>737</v>
      </c>
      <c r="D287" s="849" t="s">
        <v>738</v>
      </c>
      <c r="E287" s="363">
        <v>0</v>
      </c>
      <c r="F287" s="363">
        <v>0</v>
      </c>
      <c r="G287" s="409"/>
      <c r="H287" s="388"/>
      <c r="I287" s="360">
        <v>0</v>
      </c>
      <c r="J287" s="383">
        <v>0</v>
      </c>
    </row>
    <row r="288" spans="1:11" ht="14.85" customHeight="1" x14ac:dyDescent="0.3">
      <c r="A288" s="382" t="s">
        <v>49</v>
      </c>
      <c r="B288" s="847" t="s">
        <v>295</v>
      </c>
      <c r="C288" s="848" t="s">
        <v>740</v>
      </c>
      <c r="D288" s="849" t="s">
        <v>741</v>
      </c>
      <c r="E288" s="363">
        <v>0</v>
      </c>
      <c r="F288" s="363">
        <v>0</v>
      </c>
      <c r="G288" s="409"/>
      <c r="I288" s="360">
        <v>0</v>
      </c>
      <c r="J288" s="383">
        <v>0</v>
      </c>
    </row>
    <row r="289" spans="1:11" ht="14.85" customHeight="1" x14ac:dyDescent="0.3">
      <c r="A289" s="380" t="s">
        <v>49</v>
      </c>
      <c r="B289" s="844" t="s">
        <v>90</v>
      </c>
      <c r="C289" s="845" t="s">
        <v>152</v>
      </c>
      <c r="D289" s="846" t="s">
        <v>153</v>
      </c>
      <c r="E289" s="358">
        <v>4433.59</v>
      </c>
      <c r="F289" s="358">
        <v>113725.13</v>
      </c>
      <c r="G289" s="386"/>
      <c r="I289" s="357">
        <v>109291.54000000001</v>
      </c>
      <c r="J289" s="381">
        <v>24.650799916095082</v>
      </c>
    </row>
    <row r="290" spans="1:11" ht="14.85" customHeight="1" x14ac:dyDescent="0.3">
      <c r="A290" s="382" t="s">
        <v>49</v>
      </c>
      <c r="B290" s="847" t="s">
        <v>295</v>
      </c>
      <c r="C290" s="848" t="s">
        <v>743</v>
      </c>
      <c r="D290" s="849" t="s">
        <v>744</v>
      </c>
      <c r="E290" s="363">
        <v>1674.42</v>
      </c>
      <c r="F290" s="363">
        <v>4101.08</v>
      </c>
      <c r="G290" s="409"/>
      <c r="I290" s="360">
        <v>2426.66</v>
      </c>
      <c r="J290" s="383">
        <v>1.4492540700660528</v>
      </c>
    </row>
    <row r="291" spans="1:11" ht="14.85" customHeight="1" x14ac:dyDescent="0.3">
      <c r="A291" s="382" t="s">
        <v>49</v>
      </c>
      <c r="B291" s="847" t="s">
        <v>295</v>
      </c>
      <c r="C291" s="848" t="s">
        <v>746</v>
      </c>
      <c r="D291" s="849" t="s">
        <v>747</v>
      </c>
      <c r="E291" s="363">
        <v>0</v>
      </c>
      <c r="F291" s="363">
        <v>0</v>
      </c>
      <c r="G291" s="409"/>
      <c r="I291" s="360">
        <v>0</v>
      </c>
      <c r="J291" s="383">
        <v>0</v>
      </c>
    </row>
    <row r="292" spans="1:11" ht="14.85" customHeight="1" x14ac:dyDescent="0.3">
      <c r="A292" s="382" t="s">
        <v>49</v>
      </c>
      <c r="B292" s="847" t="s">
        <v>295</v>
      </c>
      <c r="C292" s="848" t="s">
        <v>749</v>
      </c>
      <c r="D292" s="849" t="s">
        <v>750</v>
      </c>
      <c r="E292" s="363">
        <v>0</v>
      </c>
      <c r="F292" s="363">
        <v>0</v>
      </c>
      <c r="G292" s="409"/>
      <c r="I292" s="360">
        <v>0</v>
      </c>
      <c r="J292" s="383">
        <v>0</v>
      </c>
    </row>
    <row r="293" spans="1:11" ht="14.85" customHeight="1" x14ac:dyDescent="0.3">
      <c r="A293" s="382" t="s">
        <v>49</v>
      </c>
      <c r="B293" s="847" t="s">
        <v>295</v>
      </c>
      <c r="C293" s="848" t="s">
        <v>752</v>
      </c>
      <c r="D293" s="849" t="s">
        <v>753</v>
      </c>
      <c r="E293" s="363">
        <v>2495.65</v>
      </c>
      <c r="F293" s="363">
        <v>104773.45</v>
      </c>
      <c r="G293" s="409"/>
      <c r="I293" s="360">
        <v>102277.8</v>
      </c>
      <c r="J293" s="383">
        <v>40.982429427203328</v>
      </c>
    </row>
    <row r="294" spans="1:11" ht="14.85" customHeight="1" x14ac:dyDescent="0.3">
      <c r="A294" s="382" t="s">
        <v>49</v>
      </c>
      <c r="B294" s="847" t="s">
        <v>295</v>
      </c>
      <c r="C294" s="848" t="s">
        <v>755</v>
      </c>
      <c r="D294" s="849" t="s">
        <v>756</v>
      </c>
      <c r="E294" s="363">
        <v>0</v>
      </c>
      <c r="F294" s="363">
        <v>0</v>
      </c>
      <c r="G294" s="409"/>
      <c r="I294" s="360">
        <v>0</v>
      </c>
      <c r="J294" s="383">
        <v>0</v>
      </c>
    </row>
    <row r="295" spans="1:11" ht="14.85" customHeight="1" x14ac:dyDescent="0.3">
      <c r="A295" s="382" t="s">
        <v>49</v>
      </c>
      <c r="B295" s="847" t="s">
        <v>295</v>
      </c>
      <c r="C295" s="848" t="s">
        <v>758</v>
      </c>
      <c r="D295" s="849" t="s">
        <v>759</v>
      </c>
      <c r="E295" s="363">
        <v>0</v>
      </c>
      <c r="F295" s="363">
        <v>0</v>
      </c>
      <c r="G295" s="409"/>
      <c r="I295" s="360">
        <v>0</v>
      </c>
      <c r="J295" s="383">
        <v>0</v>
      </c>
    </row>
    <row r="296" spans="1:11" ht="14.85" customHeight="1" x14ac:dyDescent="0.3">
      <c r="A296" s="382" t="s">
        <v>49</v>
      </c>
      <c r="B296" s="847" t="s">
        <v>295</v>
      </c>
      <c r="C296" s="848" t="s">
        <v>761</v>
      </c>
      <c r="D296" s="849" t="s">
        <v>762</v>
      </c>
      <c r="E296" s="363">
        <v>263.52</v>
      </c>
      <c r="F296" s="363">
        <v>4850.6000000000004</v>
      </c>
      <c r="G296" s="409"/>
      <c r="I296" s="360">
        <v>4587.08</v>
      </c>
      <c r="J296" s="383">
        <v>17.406952034001218</v>
      </c>
    </row>
    <row r="297" spans="1:11" ht="14.85" customHeight="1" x14ac:dyDescent="0.3">
      <c r="A297" s="380" t="s">
        <v>49</v>
      </c>
      <c r="B297" s="844" t="s">
        <v>90</v>
      </c>
      <c r="C297" s="845" t="s">
        <v>154</v>
      </c>
      <c r="D297" s="846" t="s">
        <v>155</v>
      </c>
      <c r="E297" s="358">
        <v>30</v>
      </c>
      <c r="F297" s="358">
        <v>0</v>
      </c>
      <c r="G297" s="386"/>
      <c r="I297" s="357">
        <v>-30</v>
      </c>
      <c r="J297" s="381">
        <v>-1</v>
      </c>
    </row>
    <row r="298" spans="1:11" ht="14.85" customHeight="1" x14ac:dyDescent="0.3">
      <c r="A298" s="382" t="s">
        <v>49</v>
      </c>
      <c r="B298" s="847" t="s">
        <v>295</v>
      </c>
      <c r="C298" s="848" t="s">
        <v>764</v>
      </c>
      <c r="D298" s="849" t="s">
        <v>765</v>
      </c>
      <c r="E298" s="363">
        <v>30</v>
      </c>
      <c r="F298" s="363">
        <v>0</v>
      </c>
      <c r="G298" s="409"/>
      <c r="I298" s="360">
        <v>-30</v>
      </c>
      <c r="J298" s="383">
        <v>-1</v>
      </c>
    </row>
    <row r="299" spans="1:11" ht="14.85" customHeight="1" x14ac:dyDescent="0.3">
      <c r="A299" s="351" t="s">
        <v>49</v>
      </c>
      <c r="B299" s="839" t="s">
        <v>59</v>
      </c>
      <c r="C299" s="840" t="s">
        <v>156</v>
      </c>
      <c r="D299" s="841" t="s">
        <v>157</v>
      </c>
      <c r="E299" s="399">
        <v>13785206.439999999</v>
      </c>
      <c r="F299" s="399">
        <v>13731664.850000001</v>
      </c>
      <c r="G299" s="365">
        <v>0.10972651417026441</v>
      </c>
      <c r="I299" s="355">
        <v>-53541.589999997988</v>
      </c>
      <c r="J299" s="384">
        <v>-3.8839889872550604E-3</v>
      </c>
    </row>
    <row r="300" spans="1:11" ht="14.85" customHeight="1" x14ac:dyDescent="0.3">
      <c r="A300" s="380" t="s">
        <v>49</v>
      </c>
      <c r="B300" s="844" t="s">
        <v>90</v>
      </c>
      <c r="C300" s="845" t="s">
        <v>158</v>
      </c>
      <c r="D300" s="846" t="s">
        <v>159</v>
      </c>
      <c r="E300" s="358">
        <v>1366964.76</v>
      </c>
      <c r="F300" s="358">
        <v>1416801.2</v>
      </c>
      <c r="G300" s="386"/>
      <c r="I300" s="357">
        <v>49836.439999999944</v>
      </c>
      <c r="J300" s="381">
        <v>3.6457735750261788E-2</v>
      </c>
    </row>
    <row r="301" spans="1:11" ht="14.85" customHeight="1" x14ac:dyDescent="0.3">
      <c r="A301" s="382" t="s">
        <v>49</v>
      </c>
      <c r="B301" s="847" t="s">
        <v>295</v>
      </c>
      <c r="C301" s="848" t="s">
        <v>767</v>
      </c>
      <c r="D301" s="849" t="s">
        <v>768</v>
      </c>
      <c r="E301" s="363">
        <v>1115000</v>
      </c>
      <c r="F301" s="363">
        <v>1126000</v>
      </c>
      <c r="G301" s="409"/>
      <c r="I301" s="360">
        <v>11000</v>
      </c>
      <c r="J301" s="383">
        <v>9.8654708520178325E-3</v>
      </c>
      <c r="K301" s="388"/>
    </row>
    <row r="302" spans="1:11" ht="14.85" customHeight="1" x14ac:dyDescent="0.3">
      <c r="A302" s="382" t="s">
        <v>49</v>
      </c>
      <c r="B302" s="847" t="s">
        <v>295</v>
      </c>
      <c r="C302" s="848" t="s">
        <v>770</v>
      </c>
      <c r="D302" s="849" t="s">
        <v>771</v>
      </c>
      <c r="E302" s="363">
        <v>0</v>
      </c>
      <c r="F302" s="363">
        <v>0</v>
      </c>
      <c r="G302" s="409"/>
      <c r="I302" s="360">
        <v>0</v>
      </c>
      <c r="J302" s="383">
        <v>0</v>
      </c>
    </row>
    <row r="303" spans="1:11" ht="14.85" customHeight="1" x14ac:dyDescent="0.3">
      <c r="A303" s="411" t="s">
        <v>49</v>
      </c>
      <c r="B303" s="412" t="s">
        <v>295</v>
      </c>
      <c r="C303" s="413" t="s">
        <v>773</v>
      </c>
      <c r="D303" s="428" t="s">
        <v>774</v>
      </c>
      <c r="E303" s="429">
        <v>0</v>
      </c>
      <c r="F303" s="429">
        <v>0</v>
      </c>
      <c r="G303" s="462"/>
      <c r="H303" s="430"/>
      <c r="I303" s="431">
        <v>0</v>
      </c>
      <c r="J303" s="432">
        <v>0</v>
      </c>
    </row>
    <row r="304" spans="1:11" ht="14.85" customHeight="1" x14ac:dyDescent="0.3">
      <c r="A304" s="382" t="s">
        <v>49</v>
      </c>
      <c r="B304" s="847" t="s">
        <v>295</v>
      </c>
      <c r="C304" s="848" t="s">
        <v>776</v>
      </c>
      <c r="D304" s="849" t="s">
        <v>777</v>
      </c>
      <c r="E304" s="363">
        <v>251964.75999999998</v>
      </c>
      <c r="F304" s="363">
        <v>290801.2</v>
      </c>
      <c r="G304" s="409"/>
      <c r="I304" s="360">
        <v>38836.440000000031</v>
      </c>
      <c r="J304" s="383">
        <v>0.15413441149468698</v>
      </c>
    </row>
    <row r="305" spans="1:10" ht="14.85" customHeight="1" x14ac:dyDescent="0.3">
      <c r="A305" s="380" t="s">
        <v>49</v>
      </c>
      <c r="B305" s="844" t="s">
        <v>90</v>
      </c>
      <c r="C305" s="868" t="s">
        <v>160</v>
      </c>
      <c r="D305" s="846" t="s">
        <v>161</v>
      </c>
      <c r="E305" s="358">
        <v>714856.38</v>
      </c>
      <c r="F305" s="358">
        <v>1035335.6599999999</v>
      </c>
      <c r="G305" s="386"/>
      <c r="H305" s="457"/>
      <c r="I305" s="357">
        <v>320479.27999999991</v>
      </c>
      <c r="J305" s="381">
        <v>0.44831282054165889</v>
      </c>
    </row>
    <row r="306" spans="1:10" ht="14.85" customHeight="1" x14ac:dyDescent="0.3">
      <c r="A306" s="382" t="s">
        <v>49</v>
      </c>
      <c r="B306" s="847" t="s">
        <v>295</v>
      </c>
      <c r="C306" s="848" t="s">
        <v>779</v>
      </c>
      <c r="D306" s="849" t="s">
        <v>780</v>
      </c>
      <c r="E306" s="363">
        <v>285324.23</v>
      </c>
      <c r="F306" s="363">
        <v>399374.16</v>
      </c>
      <c r="G306" s="409"/>
      <c r="H306" s="457"/>
      <c r="I306" s="360">
        <v>114049.93</v>
      </c>
      <c r="J306" s="383">
        <v>0.39972045136159662</v>
      </c>
    </row>
    <row r="307" spans="1:10" ht="14.85" customHeight="1" x14ac:dyDescent="0.3">
      <c r="A307" s="382" t="s">
        <v>49</v>
      </c>
      <c r="B307" s="847" t="s">
        <v>295</v>
      </c>
      <c r="C307" s="848" t="s">
        <v>782</v>
      </c>
      <c r="D307" s="849" t="s">
        <v>783</v>
      </c>
      <c r="E307" s="363">
        <v>5700.97</v>
      </c>
      <c r="F307" s="363">
        <v>16865.310000000001</v>
      </c>
      <c r="G307" s="409"/>
      <c r="H307" s="457"/>
      <c r="I307" s="360">
        <v>11164.34</v>
      </c>
      <c r="J307" s="383">
        <v>1.9583228818955374</v>
      </c>
    </row>
    <row r="308" spans="1:10" ht="14.85" customHeight="1" x14ac:dyDescent="0.3">
      <c r="A308" s="382" t="s">
        <v>49</v>
      </c>
      <c r="B308" s="847" t="s">
        <v>295</v>
      </c>
      <c r="C308" s="848" t="s">
        <v>785</v>
      </c>
      <c r="D308" s="849" t="s">
        <v>786</v>
      </c>
      <c r="E308" s="363">
        <v>243998.78</v>
      </c>
      <c r="F308" s="363">
        <v>488000</v>
      </c>
      <c r="G308" s="409"/>
      <c r="H308" s="457"/>
      <c r="I308" s="360">
        <v>244001.22</v>
      </c>
      <c r="J308" s="383">
        <v>1.0000100000500001</v>
      </c>
    </row>
    <row r="309" spans="1:10" ht="14.85" customHeight="1" x14ac:dyDescent="0.3">
      <c r="A309" s="382" t="s">
        <v>49</v>
      </c>
      <c r="B309" s="847" t="s">
        <v>295</v>
      </c>
      <c r="C309" s="848" t="s">
        <v>1362</v>
      </c>
      <c r="D309" s="849" t="s">
        <v>789</v>
      </c>
      <c r="E309" s="363">
        <v>179832.4</v>
      </c>
      <c r="F309" s="363">
        <v>131096.19</v>
      </c>
      <c r="G309" s="409"/>
      <c r="H309" s="457"/>
      <c r="I309" s="360">
        <v>-48736.209999999992</v>
      </c>
      <c r="J309" s="383">
        <v>-0.27100906177084882</v>
      </c>
    </row>
    <row r="310" spans="1:10" ht="14.85" customHeight="1" x14ac:dyDescent="0.3">
      <c r="A310" s="382" t="s">
        <v>49</v>
      </c>
      <c r="B310" s="858" t="s">
        <v>295</v>
      </c>
      <c r="C310" s="848" t="s">
        <v>791</v>
      </c>
      <c r="D310" s="859" t="s">
        <v>792</v>
      </c>
      <c r="E310" s="363">
        <v>0</v>
      </c>
      <c r="F310" s="363">
        <v>0</v>
      </c>
      <c r="G310" s="409"/>
      <c r="H310" s="457"/>
      <c r="I310" s="360">
        <v>0</v>
      </c>
      <c r="J310" s="383">
        <v>0</v>
      </c>
    </row>
    <row r="311" spans="1:10" ht="14.85" customHeight="1" x14ac:dyDescent="0.3">
      <c r="A311" s="380" t="s">
        <v>49</v>
      </c>
      <c r="B311" s="844" t="s">
        <v>90</v>
      </c>
      <c r="C311" s="845" t="s">
        <v>162</v>
      </c>
      <c r="D311" s="846" t="s">
        <v>163</v>
      </c>
      <c r="E311" s="358">
        <v>57816.88</v>
      </c>
      <c r="F311" s="358">
        <v>103292.3</v>
      </c>
      <c r="G311" s="386"/>
      <c r="H311" s="457"/>
      <c r="I311" s="357">
        <v>45475.420000000006</v>
      </c>
      <c r="J311" s="381">
        <v>0.78654226931650428</v>
      </c>
    </row>
    <row r="312" spans="1:10" ht="14.85" customHeight="1" x14ac:dyDescent="0.3">
      <c r="A312" s="382" t="s">
        <v>49</v>
      </c>
      <c r="B312" s="847" t="s">
        <v>295</v>
      </c>
      <c r="C312" s="848" t="s">
        <v>794</v>
      </c>
      <c r="D312" s="849" t="s">
        <v>795</v>
      </c>
      <c r="E312" s="363">
        <v>57816.88</v>
      </c>
      <c r="F312" s="363">
        <v>103292.3</v>
      </c>
      <c r="G312" s="409"/>
      <c r="H312" s="457"/>
      <c r="I312" s="360">
        <v>45475.420000000006</v>
      </c>
      <c r="J312" s="383">
        <v>0.78654226931650428</v>
      </c>
    </row>
    <row r="313" spans="1:10" ht="14.85" customHeight="1" x14ac:dyDescent="0.3">
      <c r="A313" s="380" t="s">
        <v>49</v>
      </c>
      <c r="B313" s="844" t="s">
        <v>90</v>
      </c>
      <c r="C313" s="868" t="s">
        <v>164</v>
      </c>
      <c r="D313" s="846" t="s">
        <v>165</v>
      </c>
      <c r="E313" s="358">
        <v>677107.64</v>
      </c>
      <c r="F313" s="358">
        <v>653605.79</v>
      </c>
      <c r="G313" s="386"/>
      <c r="H313" s="457"/>
      <c r="I313" s="357">
        <v>-23501.849999999977</v>
      </c>
      <c r="J313" s="381">
        <v>-3.4709178587912559E-2</v>
      </c>
    </row>
    <row r="314" spans="1:10" ht="14.85" customHeight="1" x14ac:dyDescent="0.3">
      <c r="A314" s="382" t="s">
        <v>49</v>
      </c>
      <c r="B314" s="847" t="s">
        <v>295</v>
      </c>
      <c r="C314" s="848" t="s">
        <v>797</v>
      </c>
      <c r="D314" s="849" t="s">
        <v>798</v>
      </c>
      <c r="E314" s="363">
        <v>96157.209999999992</v>
      </c>
      <c r="F314" s="363">
        <v>87702.099999999991</v>
      </c>
      <c r="G314" s="409"/>
      <c r="H314" s="457"/>
      <c r="I314" s="360">
        <v>-8455.11</v>
      </c>
      <c r="J314" s="383">
        <v>-8.7930067854506189E-2</v>
      </c>
    </row>
    <row r="315" spans="1:10" ht="14.85" customHeight="1" x14ac:dyDescent="0.3">
      <c r="A315" s="382" t="s">
        <v>49</v>
      </c>
      <c r="B315" s="847" t="s">
        <v>295</v>
      </c>
      <c r="C315" s="848" t="s">
        <v>800</v>
      </c>
      <c r="D315" s="849" t="s">
        <v>801</v>
      </c>
      <c r="E315" s="363">
        <v>27000.18</v>
      </c>
      <c r="F315" s="363">
        <v>29753.39</v>
      </c>
      <c r="G315" s="409"/>
      <c r="H315" s="457"/>
      <c r="I315" s="360">
        <v>2753.2099999999991</v>
      </c>
      <c r="J315" s="383">
        <v>0.10197006094033445</v>
      </c>
    </row>
    <row r="316" spans="1:10" ht="14.85" customHeight="1" x14ac:dyDescent="0.3">
      <c r="A316" s="382" t="s">
        <v>49</v>
      </c>
      <c r="B316" s="847" t="s">
        <v>295</v>
      </c>
      <c r="C316" s="848" t="s">
        <v>803</v>
      </c>
      <c r="D316" s="849" t="s">
        <v>804</v>
      </c>
      <c r="E316" s="363">
        <v>259562.67</v>
      </c>
      <c r="F316" s="363">
        <v>282788.37</v>
      </c>
      <c r="G316" s="409"/>
      <c r="H316" s="457"/>
      <c r="I316" s="360">
        <v>23225.699999999983</v>
      </c>
      <c r="J316" s="383">
        <v>8.9480124395391547E-2</v>
      </c>
    </row>
    <row r="317" spans="1:10" ht="14.85" customHeight="1" x14ac:dyDescent="0.3">
      <c r="A317" s="382" t="s">
        <v>49</v>
      </c>
      <c r="B317" s="847" t="s">
        <v>295</v>
      </c>
      <c r="C317" s="848" t="s">
        <v>806</v>
      </c>
      <c r="D317" s="849" t="s">
        <v>807</v>
      </c>
      <c r="E317" s="363">
        <v>222803</v>
      </c>
      <c r="F317" s="363">
        <v>176600</v>
      </c>
      <c r="G317" s="409"/>
      <c r="H317" s="457"/>
      <c r="I317" s="360">
        <v>-46203</v>
      </c>
      <c r="J317" s="383">
        <v>-0.20737153449459833</v>
      </c>
    </row>
    <row r="318" spans="1:10" ht="14.85" customHeight="1" x14ac:dyDescent="0.3">
      <c r="A318" s="382" t="s">
        <v>49</v>
      </c>
      <c r="B318" s="847" t="s">
        <v>295</v>
      </c>
      <c r="C318" s="848" t="s">
        <v>809</v>
      </c>
      <c r="D318" s="849" t="s">
        <v>810</v>
      </c>
      <c r="E318" s="363">
        <v>9760</v>
      </c>
      <c r="F318" s="363">
        <v>9760</v>
      </c>
      <c r="G318" s="409"/>
      <c r="H318" s="457"/>
      <c r="I318" s="360">
        <v>0</v>
      </c>
      <c r="J318" s="383">
        <v>0</v>
      </c>
    </row>
    <row r="319" spans="1:10" ht="14.85" customHeight="1" x14ac:dyDescent="0.3">
      <c r="A319" s="382" t="s">
        <v>49</v>
      </c>
      <c r="B319" s="847" t="s">
        <v>295</v>
      </c>
      <c r="C319" s="848" t="s">
        <v>812</v>
      </c>
      <c r="D319" s="849" t="s">
        <v>813</v>
      </c>
      <c r="E319" s="363">
        <v>9060</v>
      </c>
      <c r="F319" s="363">
        <v>5730.79</v>
      </c>
      <c r="G319" s="409"/>
      <c r="H319" s="457"/>
      <c r="I319" s="360">
        <v>-3329.21</v>
      </c>
      <c r="J319" s="383">
        <v>-0.36746247240618102</v>
      </c>
    </row>
    <row r="320" spans="1:10" ht="14.85" customHeight="1" x14ac:dyDescent="0.3">
      <c r="A320" s="382" t="s">
        <v>49</v>
      </c>
      <c r="B320" s="858" t="s">
        <v>295</v>
      </c>
      <c r="C320" s="410" t="s">
        <v>815</v>
      </c>
      <c r="D320" s="859" t="s">
        <v>816</v>
      </c>
      <c r="E320" s="363">
        <v>22264.58</v>
      </c>
      <c r="F320" s="363">
        <v>30771.14</v>
      </c>
      <c r="G320" s="409"/>
      <c r="H320" s="457"/>
      <c r="I320" s="360">
        <v>8506.5599999999977</v>
      </c>
      <c r="J320" s="383">
        <v>0.38206694220146975</v>
      </c>
    </row>
    <row r="321" spans="1:10" ht="14.85" customHeight="1" x14ac:dyDescent="0.3">
      <c r="A321" s="382" t="s">
        <v>49</v>
      </c>
      <c r="B321" s="847" t="s">
        <v>295</v>
      </c>
      <c r="C321" s="848" t="s">
        <v>818</v>
      </c>
      <c r="D321" s="849" t="s">
        <v>819</v>
      </c>
      <c r="E321" s="363">
        <v>30500</v>
      </c>
      <c r="F321" s="363">
        <v>30500</v>
      </c>
      <c r="G321" s="409"/>
      <c r="H321" s="457"/>
      <c r="I321" s="360">
        <v>0</v>
      </c>
      <c r="J321" s="383">
        <v>0</v>
      </c>
    </row>
    <row r="322" spans="1:10" ht="14.85" customHeight="1" x14ac:dyDescent="0.3">
      <c r="A322" s="380" t="s">
        <v>49</v>
      </c>
      <c r="B322" s="844" t="s">
        <v>90</v>
      </c>
      <c r="C322" s="868" t="s">
        <v>166</v>
      </c>
      <c r="D322" s="846" t="s">
        <v>167</v>
      </c>
      <c r="E322" s="358">
        <v>2912951.9699999997</v>
      </c>
      <c r="F322" s="358">
        <v>2981568.1100000003</v>
      </c>
      <c r="G322" s="386"/>
      <c r="H322" s="457"/>
      <c r="I322" s="357">
        <v>68616.140000000596</v>
      </c>
      <c r="J322" s="381">
        <v>2.3555534285036872E-2</v>
      </c>
    </row>
    <row r="323" spans="1:10" ht="14.85" customHeight="1" x14ac:dyDescent="0.3">
      <c r="A323" s="382" t="s">
        <v>49</v>
      </c>
      <c r="B323" s="847" t="s">
        <v>295</v>
      </c>
      <c r="C323" s="848" t="s">
        <v>821</v>
      </c>
      <c r="D323" s="849" t="s">
        <v>822</v>
      </c>
      <c r="E323" s="363">
        <v>2309224.1799999997</v>
      </c>
      <c r="F323" s="363">
        <v>2264251.35</v>
      </c>
      <c r="G323" s="409"/>
      <c r="H323" s="457"/>
      <c r="I323" s="360">
        <v>-44972.829999999609</v>
      </c>
      <c r="J323" s="383">
        <v>-1.9475298409528885E-2</v>
      </c>
    </row>
    <row r="324" spans="1:10" ht="14.85" customHeight="1" x14ac:dyDescent="0.3">
      <c r="A324" s="382" t="s">
        <v>49</v>
      </c>
      <c r="B324" s="847" t="s">
        <v>295</v>
      </c>
      <c r="C324" s="848" t="s">
        <v>824</v>
      </c>
      <c r="D324" s="849" t="s">
        <v>825</v>
      </c>
      <c r="E324" s="363">
        <v>16676.099999999999</v>
      </c>
      <c r="F324" s="363">
        <v>16218.96</v>
      </c>
      <c r="G324" s="409"/>
      <c r="H324" s="457"/>
      <c r="I324" s="360">
        <v>-457.13999999999942</v>
      </c>
      <c r="J324" s="383">
        <v>-2.74128843074819E-2</v>
      </c>
    </row>
    <row r="325" spans="1:10" ht="14.85" customHeight="1" x14ac:dyDescent="0.3">
      <c r="A325" s="382" t="s">
        <v>49</v>
      </c>
      <c r="B325" s="847" t="s">
        <v>295</v>
      </c>
      <c r="C325" s="848" t="s">
        <v>827</v>
      </c>
      <c r="D325" s="849" t="s">
        <v>828</v>
      </c>
      <c r="E325" s="363">
        <v>0</v>
      </c>
      <c r="F325" s="363">
        <v>0</v>
      </c>
      <c r="G325" s="409"/>
      <c r="H325" s="457"/>
      <c r="I325" s="360">
        <v>0</v>
      </c>
      <c r="J325" s="383">
        <v>0</v>
      </c>
    </row>
    <row r="326" spans="1:10" ht="14.85" customHeight="1" x14ac:dyDescent="0.3">
      <c r="A326" s="382" t="s">
        <v>49</v>
      </c>
      <c r="B326" s="847" t="s">
        <v>295</v>
      </c>
      <c r="C326" s="848" t="s">
        <v>830</v>
      </c>
      <c r="D326" s="849" t="s">
        <v>831</v>
      </c>
      <c r="E326" s="363">
        <v>72855.360000000001</v>
      </c>
      <c r="F326" s="363">
        <v>171482.26</v>
      </c>
      <c r="G326" s="409"/>
      <c r="H326" s="457"/>
      <c r="I326" s="360">
        <v>98626.900000000009</v>
      </c>
      <c r="J326" s="383">
        <v>1.3537356757279082</v>
      </c>
    </row>
    <row r="327" spans="1:10" ht="14.85" customHeight="1" x14ac:dyDescent="0.3">
      <c r="A327" s="382" t="s">
        <v>49</v>
      </c>
      <c r="B327" s="847" t="s">
        <v>295</v>
      </c>
      <c r="C327" s="848" t="s">
        <v>833</v>
      </c>
      <c r="D327" s="849" t="s">
        <v>834</v>
      </c>
      <c r="E327" s="363">
        <v>352431.95</v>
      </c>
      <c r="F327" s="363">
        <v>374814.33999999997</v>
      </c>
      <c r="G327" s="409"/>
      <c r="H327" s="457"/>
      <c r="I327" s="360">
        <v>22382.389999999956</v>
      </c>
      <c r="J327" s="383">
        <v>6.3508402118479745E-2</v>
      </c>
    </row>
    <row r="328" spans="1:10" ht="14.85" customHeight="1" x14ac:dyDescent="0.3">
      <c r="A328" s="382" t="s">
        <v>49</v>
      </c>
      <c r="B328" s="847" t="s">
        <v>295</v>
      </c>
      <c r="C328" s="848" t="s">
        <v>836</v>
      </c>
      <c r="D328" s="849" t="s">
        <v>837</v>
      </c>
      <c r="E328" s="363">
        <v>0</v>
      </c>
      <c r="F328" s="363">
        <v>0</v>
      </c>
      <c r="G328" s="409"/>
      <c r="H328" s="457"/>
      <c r="I328" s="360">
        <v>0</v>
      </c>
      <c r="J328" s="383">
        <v>0</v>
      </c>
    </row>
    <row r="329" spans="1:10" ht="14.85" customHeight="1" x14ac:dyDescent="0.3">
      <c r="A329" s="382" t="s">
        <v>49</v>
      </c>
      <c r="B329" s="847" t="s">
        <v>295</v>
      </c>
      <c r="C329" s="848" t="s">
        <v>839</v>
      </c>
      <c r="D329" s="849" t="s">
        <v>840</v>
      </c>
      <c r="E329" s="363">
        <v>161764.38</v>
      </c>
      <c r="F329" s="363">
        <v>154801.20000000001</v>
      </c>
      <c r="G329" s="409"/>
      <c r="H329" s="457"/>
      <c r="I329" s="360">
        <v>-6963.179999999993</v>
      </c>
      <c r="J329" s="383">
        <v>-4.3045199443783599E-2</v>
      </c>
    </row>
    <row r="330" spans="1:10" ht="14.85" customHeight="1" x14ac:dyDescent="0.3">
      <c r="A330" s="382" t="s">
        <v>49</v>
      </c>
      <c r="B330" s="847" t="s">
        <v>295</v>
      </c>
      <c r="C330" s="848" t="s">
        <v>842</v>
      </c>
      <c r="D330" s="849" t="s">
        <v>843</v>
      </c>
      <c r="E330" s="363">
        <v>0</v>
      </c>
      <c r="F330" s="363">
        <v>0</v>
      </c>
      <c r="G330" s="409"/>
      <c r="H330" s="457"/>
      <c r="I330" s="360">
        <v>0</v>
      </c>
      <c r="J330" s="383">
        <v>0</v>
      </c>
    </row>
    <row r="331" spans="1:10" ht="14.85" customHeight="1" x14ac:dyDescent="0.3">
      <c r="A331" s="380" t="s">
        <v>49</v>
      </c>
      <c r="B331" s="844" t="s">
        <v>90</v>
      </c>
      <c r="C331" s="845" t="s">
        <v>168</v>
      </c>
      <c r="D331" s="846" t="s">
        <v>169</v>
      </c>
      <c r="E331" s="358">
        <v>0</v>
      </c>
      <c r="F331" s="358">
        <v>0</v>
      </c>
      <c r="G331" s="386"/>
      <c r="H331" s="457"/>
      <c r="I331" s="357">
        <v>0</v>
      </c>
      <c r="J331" s="381">
        <v>0</v>
      </c>
    </row>
    <row r="332" spans="1:10" ht="14.85" customHeight="1" x14ac:dyDescent="0.3">
      <c r="A332" s="382" t="s">
        <v>49</v>
      </c>
      <c r="B332" s="847" t="s">
        <v>295</v>
      </c>
      <c r="C332" s="848" t="s">
        <v>845</v>
      </c>
      <c r="D332" s="849" t="s">
        <v>846</v>
      </c>
      <c r="E332" s="363">
        <v>0</v>
      </c>
      <c r="F332" s="363">
        <v>0</v>
      </c>
      <c r="G332" s="409"/>
      <c r="H332" s="457"/>
      <c r="I332" s="360">
        <v>0</v>
      </c>
      <c r="J332" s="383">
        <v>0</v>
      </c>
    </row>
    <row r="333" spans="1:10" ht="14.85" customHeight="1" x14ac:dyDescent="0.3">
      <c r="A333" s="382" t="s">
        <v>49</v>
      </c>
      <c r="B333" s="847" t="s">
        <v>295</v>
      </c>
      <c r="C333" s="848" t="s">
        <v>848</v>
      </c>
      <c r="D333" s="849" t="s">
        <v>849</v>
      </c>
      <c r="E333" s="363">
        <v>0</v>
      </c>
      <c r="F333" s="363">
        <v>0</v>
      </c>
      <c r="G333" s="409"/>
      <c r="H333" s="457"/>
      <c r="I333" s="360">
        <v>0</v>
      </c>
      <c r="J333" s="383">
        <v>0</v>
      </c>
    </row>
    <row r="334" spans="1:10" ht="14.85" customHeight="1" x14ac:dyDescent="0.3">
      <c r="A334" s="463" t="s">
        <v>49</v>
      </c>
      <c r="B334" s="869" t="s">
        <v>295</v>
      </c>
      <c r="C334" s="848" t="s">
        <v>851</v>
      </c>
      <c r="D334" s="849" t="s">
        <v>852</v>
      </c>
      <c r="E334" s="363">
        <v>0</v>
      </c>
      <c r="F334" s="363">
        <v>0</v>
      </c>
      <c r="G334" s="409"/>
      <c r="H334" s="457"/>
      <c r="I334" s="360">
        <v>0</v>
      </c>
      <c r="J334" s="383">
        <v>0</v>
      </c>
    </row>
    <row r="335" spans="1:10" ht="14.85" customHeight="1" x14ac:dyDescent="0.3">
      <c r="A335" s="380" t="s">
        <v>49</v>
      </c>
      <c r="B335" s="844" t="s">
        <v>90</v>
      </c>
      <c r="C335" s="868" t="s">
        <v>170</v>
      </c>
      <c r="D335" s="846" t="s">
        <v>171</v>
      </c>
      <c r="E335" s="358">
        <v>555428.57999999996</v>
      </c>
      <c r="F335" s="358">
        <v>526604.92000000004</v>
      </c>
      <c r="G335" s="386"/>
      <c r="H335" s="457"/>
      <c r="I335" s="357">
        <v>-28823.659999999916</v>
      </c>
      <c r="J335" s="381">
        <v>-5.1894448787636938E-2</v>
      </c>
    </row>
    <row r="336" spans="1:10" ht="14.85" customHeight="1" x14ac:dyDescent="0.3">
      <c r="A336" s="382" t="s">
        <v>49</v>
      </c>
      <c r="B336" s="847" t="s">
        <v>295</v>
      </c>
      <c r="C336" s="848" t="s">
        <v>854</v>
      </c>
      <c r="D336" s="849" t="s">
        <v>855</v>
      </c>
      <c r="E336" s="363">
        <v>0</v>
      </c>
      <c r="F336" s="363">
        <v>0</v>
      </c>
      <c r="G336" s="409"/>
      <c r="H336" s="457"/>
      <c r="I336" s="360">
        <v>0</v>
      </c>
      <c r="J336" s="383">
        <v>0</v>
      </c>
    </row>
    <row r="337" spans="1:10" ht="14.85" customHeight="1" x14ac:dyDescent="0.3">
      <c r="A337" s="382" t="s">
        <v>49</v>
      </c>
      <c r="B337" s="847" t="s">
        <v>295</v>
      </c>
      <c r="C337" s="848" t="s">
        <v>857</v>
      </c>
      <c r="D337" s="849" t="s">
        <v>858</v>
      </c>
      <c r="E337" s="363">
        <v>0</v>
      </c>
      <c r="F337" s="363">
        <v>0</v>
      </c>
      <c r="G337" s="409"/>
      <c r="H337" s="457"/>
      <c r="I337" s="360">
        <v>0</v>
      </c>
      <c r="J337" s="383">
        <v>0</v>
      </c>
    </row>
    <row r="338" spans="1:10" ht="14.85" customHeight="1" x14ac:dyDescent="0.3">
      <c r="A338" s="382" t="s">
        <v>49</v>
      </c>
      <c r="B338" s="847" t="s">
        <v>295</v>
      </c>
      <c r="C338" s="848" t="s">
        <v>860</v>
      </c>
      <c r="D338" s="849" t="s">
        <v>861</v>
      </c>
      <c r="E338" s="363">
        <v>40440.15</v>
      </c>
      <c r="F338" s="363">
        <v>18579.3</v>
      </c>
      <c r="G338" s="409"/>
      <c r="H338" s="457"/>
      <c r="I338" s="360">
        <v>-21860.850000000002</v>
      </c>
      <c r="J338" s="383">
        <v>-0.54057292072358787</v>
      </c>
    </row>
    <row r="339" spans="1:10" ht="14.85" customHeight="1" x14ac:dyDescent="0.3">
      <c r="A339" s="382" t="s">
        <v>49</v>
      </c>
      <c r="B339" s="847" t="s">
        <v>295</v>
      </c>
      <c r="C339" s="848" t="s">
        <v>863</v>
      </c>
      <c r="D339" s="849" t="s">
        <v>864</v>
      </c>
      <c r="E339" s="363">
        <v>0</v>
      </c>
      <c r="F339" s="363">
        <v>0</v>
      </c>
      <c r="G339" s="409"/>
      <c r="H339" s="457"/>
      <c r="I339" s="360">
        <v>0</v>
      </c>
      <c r="J339" s="383">
        <v>0</v>
      </c>
    </row>
    <row r="340" spans="1:10" ht="14.85" customHeight="1" x14ac:dyDescent="0.3">
      <c r="A340" s="382" t="s">
        <v>49</v>
      </c>
      <c r="B340" s="847" t="s">
        <v>295</v>
      </c>
      <c r="C340" s="848" t="s">
        <v>866</v>
      </c>
      <c r="D340" s="849" t="s">
        <v>867</v>
      </c>
      <c r="E340" s="363">
        <v>0</v>
      </c>
      <c r="F340" s="363">
        <v>0</v>
      </c>
      <c r="G340" s="409"/>
      <c r="H340" s="457"/>
      <c r="I340" s="360">
        <v>0</v>
      </c>
      <c r="J340" s="383">
        <v>0</v>
      </c>
    </row>
    <row r="341" spans="1:10" ht="14.85" customHeight="1" x14ac:dyDescent="0.3">
      <c r="A341" s="382" t="s">
        <v>49</v>
      </c>
      <c r="B341" s="847" t="s">
        <v>295</v>
      </c>
      <c r="C341" s="848" t="s">
        <v>869</v>
      </c>
      <c r="D341" s="849" t="s">
        <v>870</v>
      </c>
      <c r="E341" s="363">
        <v>514988.43</v>
      </c>
      <c r="F341" s="363">
        <v>508025.62</v>
      </c>
      <c r="G341" s="409"/>
      <c r="H341" s="457"/>
      <c r="I341" s="360">
        <v>-6962.8099999999977</v>
      </c>
      <c r="J341" s="383">
        <v>-1.3520323165318482E-2</v>
      </c>
    </row>
    <row r="342" spans="1:10" ht="14.85" customHeight="1" x14ac:dyDescent="0.3">
      <c r="A342" s="382" t="s">
        <v>49</v>
      </c>
      <c r="B342" s="847" t="s">
        <v>295</v>
      </c>
      <c r="C342" s="848" t="s">
        <v>872</v>
      </c>
      <c r="D342" s="849" t="s">
        <v>873</v>
      </c>
      <c r="E342" s="363">
        <v>0</v>
      </c>
      <c r="F342" s="363">
        <v>0</v>
      </c>
      <c r="G342" s="409"/>
      <c r="H342" s="457"/>
      <c r="I342" s="360">
        <v>0</v>
      </c>
      <c r="J342" s="383">
        <v>0</v>
      </c>
    </row>
    <row r="343" spans="1:10" ht="14.85" customHeight="1" x14ac:dyDescent="0.3">
      <c r="A343" s="380" t="s">
        <v>49</v>
      </c>
      <c r="B343" s="844" t="s">
        <v>90</v>
      </c>
      <c r="C343" s="845" t="s">
        <v>172</v>
      </c>
      <c r="D343" s="846" t="s">
        <v>173</v>
      </c>
      <c r="E343" s="358">
        <v>5049.2</v>
      </c>
      <c r="F343" s="358">
        <v>35000.869999999995</v>
      </c>
      <c r="G343" s="386"/>
      <c r="H343" s="457"/>
      <c r="I343" s="357">
        <v>29951.669999999995</v>
      </c>
      <c r="J343" s="381">
        <v>5.9319634793630671</v>
      </c>
    </row>
    <row r="344" spans="1:10" ht="14.85" customHeight="1" x14ac:dyDescent="0.3">
      <c r="A344" s="382" t="s">
        <v>49</v>
      </c>
      <c r="B344" s="847" t="s">
        <v>295</v>
      </c>
      <c r="C344" s="848" t="s">
        <v>875</v>
      </c>
      <c r="D344" s="849" t="s">
        <v>876</v>
      </c>
      <c r="E344" s="363">
        <v>0</v>
      </c>
      <c r="F344" s="363">
        <v>0</v>
      </c>
      <c r="G344" s="409"/>
      <c r="H344" s="457"/>
      <c r="I344" s="360">
        <v>0</v>
      </c>
      <c r="J344" s="383">
        <v>0</v>
      </c>
    </row>
    <row r="345" spans="1:10" ht="14.85" customHeight="1" x14ac:dyDescent="0.3">
      <c r="A345" s="382" t="s">
        <v>49</v>
      </c>
      <c r="B345" s="847" t="s">
        <v>295</v>
      </c>
      <c r="C345" s="848" t="s">
        <v>878</v>
      </c>
      <c r="D345" s="849" t="s">
        <v>879</v>
      </c>
      <c r="E345" s="363">
        <v>5049.2</v>
      </c>
      <c r="F345" s="363">
        <v>35000.869999999995</v>
      </c>
      <c r="G345" s="409"/>
      <c r="H345" s="457"/>
      <c r="I345" s="360">
        <v>29951.669999999995</v>
      </c>
      <c r="J345" s="383">
        <v>5.9319634793630671</v>
      </c>
    </row>
    <row r="346" spans="1:10" ht="14.85" customHeight="1" x14ac:dyDescent="0.3">
      <c r="A346" s="380" t="s">
        <v>49</v>
      </c>
      <c r="B346" s="844" t="s">
        <v>90</v>
      </c>
      <c r="C346" s="845" t="s">
        <v>174</v>
      </c>
      <c r="D346" s="846" t="s">
        <v>175</v>
      </c>
      <c r="E346" s="358">
        <v>1460205.8800000001</v>
      </c>
      <c r="F346" s="358">
        <v>1181845.3699999999</v>
      </c>
      <c r="G346" s="386"/>
      <c r="H346" s="457"/>
      <c r="I346" s="357">
        <v>-278360.51000000024</v>
      </c>
      <c r="J346" s="381">
        <v>-0.19063100197898131</v>
      </c>
    </row>
    <row r="347" spans="1:10" ht="14.85" customHeight="1" x14ac:dyDescent="0.3">
      <c r="A347" s="382" t="s">
        <v>49</v>
      </c>
      <c r="B347" s="847" t="s">
        <v>295</v>
      </c>
      <c r="C347" s="848" t="s">
        <v>881</v>
      </c>
      <c r="D347" s="849" t="s">
        <v>882</v>
      </c>
      <c r="E347" s="363">
        <v>31620.78</v>
      </c>
      <c r="F347" s="363">
        <v>22571.25</v>
      </c>
      <c r="G347" s="409"/>
      <c r="H347" s="457"/>
      <c r="I347" s="360">
        <v>-9049.5299999999988</v>
      </c>
      <c r="J347" s="383">
        <v>-0.28618933498794141</v>
      </c>
    </row>
    <row r="348" spans="1:10" ht="14.85" customHeight="1" x14ac:dyDescent="0.3">
      <c r="A348" s="382" t="s">
        <v>49</v>
      </c>
      <c r="B348" s="847" t="s">
        <v>295</v>
      </c>
      <c r="C348" s="848" t="s">
        <v>884</v>
      </c>
      <c r="D348" s="849" t="s">
        <v>885</v>
      </c>
      <c r="E348" s="363">
        <v>0</v>
      </c>
      <c r="F348" s="363">
        <v>0</v>
      </c>
      <c r="G348" s="409"/>
      <c r="H348" s="457"/>
      <c r="I348" s="360">
        <v>0</v>
      </c>
      <c r="J348" s="383">
        <v>0</v>
      </c>
    </row>
    <row r="349" spans="1:10" ht="14.85" customHeight="1" x14ac:dyDescent="0.3">
      <c r="A349" s="382" t="s">
        <v>49</v>
      </c>
      <c r="B349" s="847" t="s">
        <v>295</v>
      </c>
      <c r="C349" s="848" t="s">
        <v>887</v>
      </c>
      <c r="D349" s="849" t="s">
        <v>888</v>
      </c>
      <c r="E349" s="363">
        <v>0</v>
      </c>
      <c r="F349" s="363">
        <v>0</v>
      </c>
      <c r="G349" s="409"/>
      <c r="H349" s="457"/>
      <c r="I349" s="360">
        <v>0</v>
      </c>
      <c r="J349" s="383">
        <v>0</v>
      </c>
    </row>
    <row r="350" spans="1:10" ht="14.85" customHeight="1" x14ac:dyDescent="0.3">
      <c r="A350" s="382" t="s">
        <v>49</v>
      </c>
      <c r="B350" s="870" t="s">
        <v>295</v>
      </c>
      <c r="C350" s="464" t="s">
        <v>890</v>
      </c>
      <c r="D350" s="871" t="s">
        <v>891</v>
      </c>
      <c r="E350" s="363">
        <v>309338.39</v>
      </c>
      <c r="F350" s="363">
        <v>94707.19</v>
      </c>
      <c r="G350" s="409"/>
      <c r="H350" s="457"/>
      <c r="I350" s="360">
        <v>-214631.2</v>
      </c>
      <c r="J350" s="383">
        <v>-0.69383951988629677</v>
      </c>
    </row>
    <row r="351" spans="1:10" ht="14.85" customHeight="1" x14ac:dyDescent="0.3">
      <c r="A351" s="382" t="s">
        <v>49</v>
      </c>
      <c r="B351" s="870" t="s">
        <v>295</v>
      </c>
      <c r="C351" s="464" t="s">
        <v>1363</v>
      </c>
      <c r="D351" s="871" t="s">
        <v>894</v>
      </c>
      <c r="E351" s="363">
        <v>60295.91</v>
      </c>
      <c r="F351" s="363">
        <v>65000</v>
      </c>
      <c r="G351" s="409"/>
      <c r="H351" s="457"/>
      <c r="I351" s="360">
        <v>4704.0899999999965</v>
      </c>
      <c r="J351" s="383">
        <v>7.8016734468390858E-2</v>
      </c>
    </row>
    <row r="352" spans="1:10" ht="14.85" customHeight="1" x14ac:dyDescent="0.3">
      <c r="A352" s="463" t="s">
        <v>49</v>
      </c>
      <c r="B352" s="869" t="s">
        <v>295</v>
      </c>
      <c r="C352" s="848" t="s">
        <v>896</v>
      </c>
      <c r="D352" s="849" t="s">
        <v>897</v>
      </c>
      <c r="E352" s="363">
        <v>1058950.8</v>
      </c>
      <c r="F352" s="363">
        <v>999566.92999999982</v>
      </c>
      <c r="G352" s="409"/>
      <c r="H352" s="457"/>
      <c r="I352" s="360">
        <v>-59383.870000000228</v>
      </c>
      <c r="J352" s="383">
        <v>-5.6078025532442344E-2</v>
      </c>
    </row>
    <row r="353" spans="1:11" ht="14.85" customHeight="1" x14ac:dyDescent="0.3">
      <c r="A353" s="380" t="s">
        <v>49</v>
      </c>
      <c r="B353" s="844" t="s">
        <v>90</v>
      </c>
      <c r="C353" s="868" t="s">
        <v>176</v>
      </c>
      <c r="D353" s="846" t="s">
        <v>177</v>
      </c>
      <c r="E353" s="358">
        <v>73994.210000000006</v>
      </c>
      <c r="F353" s="358">
        <v>0</v>
      </c>
      <c r="G353" s="386"/>
      <c r="H353" s="457"/>
      <c r="I353" s="357">
        <v>-73994.210000000006</v>
      </c>
      <c r="J353" s="381">
        <v>-1</v>
      </c>
    </row>
    <row r="354" spans="1:11" ht="14.85" customHeight="1" x14ac:dyDescent="0.3">
      <c r="A354" s="382" t="s">
        <v>49</v>
      </c>
      <c r="B354" s="847" t="s">
        <v>295</v>
      </c>
      <c r="C354" s="848" t="s">
        <v>899</v>
      </c>
      <c r="D354" s="849" t="s">
        <v>900</v>
      </c>
      <c r="E354" s="363">
        <v>73994.210000000006</v>
      </c>
      <c r="F354" s="363">
        <v>0</v>
      </c>
      <c r="G354" s="409"/>
      <c r="H354" s="457"/>
      <c r="I354" s="360">
        <v>-73994.210000000006</v>
      </c>
      <c r="J354" s="383">
        <v>-1</v>
      </c>
      <c r="K354" s="388"/>
    </row>
    <row r="355" spans="1:11" ht="14.85" customHeight="1" x14ac:dyDescent="0.3">
      <c r="A355" s="411" t="s">
        <v>49</v>
      </c>
      <c r="B355" s="412" t="s">
        <v>295</v>
      </c>
      <c r="C355" s="413" t="s">
        <v>902</v>
      </c>
      <c r="D355" s="428" t="s">
        <v>903</v>
      </c>
      <c r="E355" s="429">
        <v>0</v>
      </c>
      <c r="F355" s="429">
        <v>0</v>
      </c>
      <c r="G355" s="462"/>
      <c r="H355" s="465"/>
      <c r="I355" s="431">
        <v>0</v>
      </c>
      <c r="J355" s="432">
        <v>0</v>
      </c>
    </row>
    <row r="356" spans="1:11" ht="14.85" customHeight="1" x14ac:dyDescent="0.3">
      <c r="A356" s="380" t="s">
        <v>49</v>
      </c>
      <c r="B356" s="844" t="s">
        <v>90</v>
      </c>
      <c r="C356" s="868" t="s">
        <v>178</v>
      </c>
      <c r="D356" s="846" t="s">
        <v>179</v>
      </c>
      <c r="E356" s="358">
        <v>765960.3</v>
      </c>
      <c r="F356" s="358">
        <v>578833.67999999993</v>
      </c>
      <c r="G356" s="386"/>
      <c r="H356" s="457"/>
      <c r="I356" s="357">
        <v>-187126.62000000011</v>
      </c>
      <c r="J356" s="381">
        <v>-0.2443032883035845</v>
      </c>
    </row>
    <row r="357" spans="1:11" ht="14.85" customHeight="1" x14ac:dyDescent="0.3">
      <c r="A357" s="382" t="s">
        <v>49</v>
      </c>
      <c r="B357" s="847" t="s">
        <v>295</v>
      </c>
      <c r="C357" s="848" t="s">
        <v>905</v>
      </c>
      <c r="D357" s="849" t="s">
        <v>906</v>
      </c>
      <c r="E357" s="363">
        <v>434748.22</v>
      </c>
      <c r="F357" s="363">
        <v>321874.07</v>
      </c>
      <c r="G357" s="409"/>
      <c r="H357" s="457"/>
      <c r="I357" s="360">
        <v>-112874.14999999997</v>
      </c>
      <c r="J357" s="383">
        <v>-0.25963108026066206</v>
      </c>
    </row>
    <row r="358" spans="1:11" ht="14.85" customHeight="1" x14ac:dyDescent="0.3">
      <c r="A358" s="382" t="s">
        <v>49</v>
      </c>
      <c r="B358" s="847" t="s">
        <v>295</v>
      </c>
      <c r="C358" s="848" t="s">
        <v>908</v>
      </c>
      <c r="D358" s="849" t="s">
        <v>909</v>
      </c>
      <c r="E358" s="363">
        <v>288512.08</v>
      </c>
      <c r="F358" s="363">
        <v>214259.61</v>
      </c>
      <c r="G358" s="409"/>
      <c r="H358" s="457"/>
      <c r="I358" s="360">
        <v>-74252.47000000003</v>
      </c>
      <c r="J358" s="383">
        <v>-0.25736346984154013</v>
      </c>
    </row>
    <row r="359" spans="1:11" ht="14.85" customHeight="1" x14ac:dyDescent="0.3">
      <c r="A359" s="382" t="s">
        <v>49</v>
      </c>
      <c r="B359" s="847" t="s">
        <v>295</v>
      </c>
      <c r="C359" s="848" t="s">
        <v>911</v>
      </c>
      <c r="D359" s="849" t="s">
        <v>912</v>
      </c>
      <c r="E359" s="363">
        <v>0</v>
      </c>
      <c r="F359" s="363">
        <v>0</v>
      </c>
      <c r="G359" s="409"/>
      <c r="H359" s="457"/>
      <c r="I359" s="360">
        <v>0</v>
      </c>
      <c r="J359" s="383">
        <v>0</v>
      </c>
    </row>
    <row r="360" spans="1:11" ht="14.85" customHeight="1" x14ac:dyDescent="0.3">
      <c r="A360" s="382" t="s">
        <v>49</v>
      </c>
      <c r="B360" s="847" t="s">
        <v>295</v>
      </c>
      <c r="C360" s="848" t="s">
        <v>914</v>
      </c>
      <c r="D360" s="849" t="s">
        <v>915</v>
      </c>
      <c r="E360" s="363">
        <v>42700</v>
      </c>
      <c r="F360" s="363">
        <v>42700</v>
      </c>
      <c r="G360" s="409"/>
      <c r="H360" s="457"/>
      <c r="I360" s="360">
        <v>0</v>
      </c>
      <c r="J360" s="383">
        <v>1</v>
      </c>
    </row>
    <row r="361" spans="1:11" ht="14.85" hidden="1" customHeight="1" x14ac:dyDescent="0.3">
      <c r="A361" s="382" t="s">
        <v>49</v>
      </c>
      <c r="B361" s="847" t="s">
        <v>295</v>
      </c>
      <c r="C361" s="848" t="s">
        <v>917</v>
      </c>
      <c r="D361" s="849" t="s">
        <v>918</v>
      </c>
      <c r="E361" s="363">
        <v>0</v>
      </c>
      <c r="F361" s="363">
        <v>0</v>
      </c>
      <c r="G361" s="409"/>
      <c r="H361" s="457"/>
      <c r="I361" s="360">
        <v>0</v>
      </c>
      <c r="J361" s="383">
        <v>0</v>
      </c>
    </row>
    <row r="362" spans="1:11" ht="14.85" hidden="1" customHeight="1" x14ac:dyDescent="0.3">
      <c r="A362" s="382" t="s">
        <v>49</v>
      </c>
      <c r="B362" s="847" t="s">
        <v>295</v>
      </c>
      <c r="C362" s="848" t="s">
        <v>919</v>
      </c>
      <c r="D362" s="849" t="s">
        <v>920</v>
      </c>
      <c r="E362" s="363">
        <v>0</v>
      </c>
      <c r="F362" s="363">
        <v>0</v>
      </c>
      <c r="G362" s="409"/>
      <c r="H362" s="457"/>
      <c r="I362" s="360">
        <v>0</v>
      </c>
      <c r="J362" s="383">
        <v>0</v>
      </c>
    </row>
    <row r="363" spans="1:11" ht="14.85" customHeight="1" x14ac:dyDescent="0.3">
      <c r="A363" s="380" t="s">
        <v>49</v>
      </c>
      <c r="B363" s="844" t="s">
        <v>90</v>
      </c>
      <c r="C363" s="868" t="s">
        <v>180</v>
      </c>
      <c r="D363" s="846" t="s">
        <v>181</v>
      </c>
      <c r="E363" s="466">
        <v>75193.919999999998</v>
      </c>
      <c r="F363" s="466">
        <v>75829</v>
      </c>
      <c r="G363" s="467"/>
      <c r="H363" s="141"/>
      <c r="I363" s="468">
        <v>635.08000000000175</v>
      </c>
      <c r="J363" s="469">
        <v>8.4458956256037165E-3</v>
      </c>
    </row>
    <row r="364" spans="1:11" ht="14.85" customHeight="1" x14ac:dyDescent="0.3">
      <c r="A364" s="382" t="s">
        <v>49</v>
      </c>
      <c r="B364" s="847" t="s">
        <v>295</v>
      </c>
      <c r="C364" s="848" t="s">
        <v>921</v>
      </c>
      <c r="D364" s="849" t="s">
        <v>922</v>
      </c>
      <c r="E364" s="363">
        <v>50546.25</v>
      </c>
      <c r="F364" s="363">
        <v>52236.74</v>
      </c>
      <c r="G364" s="409"/>
      <c r="H364" s="457"/>
      <c r="I364" s="360">
        <v>1690.489999999998</v>
      </c>
      <c r="J364" s="383">
        <v>3.3444419714617757E-2</v>
      </c>
    </row>
    <row r="365" spans="1:11" ht="14.85" customHeight="1" x14ac:dyDescent="0.3">
      <c r="A365" s="382" t="s">
        <v>49</v>
      </c>
      <c r="B365" s="847" t="s">
        <v>295</v>
      </c>
      <c r="C365" s="848" t="s">
        <v>924</v>
      </c>
      <c r="D365" s="849" t="s">
        <v>925</v>
      </c>
      <c r="E365" s="363">
        <v>10295.52</v>
      </c>
      <c r="F365" s="363">
        <v>7284</v>
      </c>
      <c r="G365" s="409"/>
      <c r="H365" s="457"/>
      <c r="I365" s="360">
        <v>-3011.5200000000004</v>
      </c>
      <c r="J365" s="383">
        <v>-0.29250780922187514</v>
      </c>
    </row>
    <row r="366" spans="1:11" ht="14.85" customHeight="1" x14ac:dyDescent="0.3">
      <c r="A366" s="382" t="s">
        <v>49</v>
      </c>
      <c r="B366" s="847" t="s">
        <v>295</v>
      </c>
      <c r="C366" s="848" t="s">
        <v>927</v>
      </c>
      <c r="D366" s="849" t="s">
        <v>928</v>
      </c>
      <c r="E366" s="363">
        <v>0</v>
      </c>
      <c r="F366" s="363">
        <v>0</v>
      </c>
      <c r="G366" s="409"/>
      <c r="H366" s="457"/>
      <c r="I366" s="360">
        <v>0</v>
      </c>
      <c r="J366" s="383">
        <v>0</v>
      </c>
    </row>
    <row r="367" spans="1:11" ht="14.85" customHeight="1" x14ac:dyDescent="0.3">
      <c r="A367" s="382" t="s">
        <v>49</v>
      </c>
      <c r="B367" s="847" t="s">
        <v>295</v>
      </c>
      <c r="C367" s="848" t="s">
        <v>930</v>
      </c>
      <c r="D367" s="849" t="s">
        <v>931</v>
      </c>
      <c r="E367" s="363">
        <v>14352.15</v>
      </c>
      <c r="F367" s="363">
        <v>16308.260000000002</v>
      </c>
      <c r="G367" s="409"/>
      <c r="H367" s="457"/>
      <c r="I367" s="360">
        <v>1956.1100000000024</v>
      </c>
      <c r="J367" s="383">
        <v>0.13629386537905486</v>
      </c>
    </row>
    <row r="368" spans="1:11" ht="14.85" customHeight="1" x14ac:dyDescent="0.3">
      <c r="A368" s="380" t="s">
        <v>49</v>
      </c>
      <c r="B368" s="844" t="s">
        <v>90</v>
      </c>
      <c r="C368" s="845" t="s">
        <v>182</v>
      </c>
      <c r="D368" s="846" t="s">
        <v>183</v>
      </c>
      <c r="E368" s="358">
        <v>62462.74</v>
      </c>
      <c r="F368" s="358">
        <v>62546.58</v>
      </c>
      <c r="G368" s="386"/>
      <c r="H368" s="457"/>
      <c r="I368" s="357">
        <v>83.840000000003783</v>
      </c>
      <c r="J368" s="381">
        <v>1.342240189911692E-3</v>
      </c>
    </row>
    <row r="369" spans="1:12" ht="14.85" customHeight="1" x14ac:dyDescent="0.3">
      <c r="A369" s="382" t="s">
        <v>49</v>
      </c>
      <c r="B369" s="847" t="s">
        <v>295</v>
      </c>
      <c r="C369" s="848" t="s">
        <v>933</v>
      </c>
      <c r="D369" s="849" t="s">
        <v>934</v>
      </c>
      <c r="E369" s="363">
        <v>62462.74</v>
      </c>
      <c r="F369" s="363">
        <v>62546.58</v>
      </c>
      <c r="G369" s="409"/>
      <c r="H369" s="457"/>
      <c r="I369" s="360">
        <v>83.840000000003783</v>
      </c>
      <c r="J369" s="383">
        <v>1.342240189911692E-3</v>
      </c>
    </row>
    <row r="370" spans="1:12" ht="14.85" customHeight="1" x14ac:dyDescent="0.3">
      <c r="A370" s="382" t="s">
        <v>49</v>
      </c>
      <c r="B370" s="847" t="s">
        <v>295</v>
      </c>
      <c r="C370" s="848" t="s">
        <v>936</v>
      </c>
      <c r="D370" s="849" t="s">
        <v>937</v>
      </c>
      <c r="E370" s="363">
        <v>0</v>
      </c>
      <c r="F370" s="363">
        <v>0</v>
      </c>
      <c r="G370" s="409"/>
      <c r="H370" s="457"/>
      <c r="I370" s="360">
        <v>0</v>
      </c>
      <c r="J370" s="383">
        <v>0</v>
      </c>
    </row>
    <row r="371" spans="1:12" ht="14.85" customHeight="1" x14ac:dyDescent="0.3">
      <c r="A371" s="380" t="s">
        <v>49</v>
      </c>
      <c r="B371" s="844" t="s">
        <v>90</v>
      </c>
      <c r="C371" s="868" t="s">
        <v>184</v>
      </c>
      <c r="D371" s="846" t="s">
        <v>185</v>
      </c>
      <c r="E371" s="358">
        <v>62022.119999999995</v>
      </c>
      <c r="F371" s="358">
        <v>58751.96</v>
      </c>
      <c r="G371" s="470"/>
      <c r="H371" s="457"/>
      <c r="I371" s="357">
        <v>-3270.1599999999962</v>
      </c>
      <c r="J371" s="381">
        <v>-5.272570495816653E-2</v>
      </c>
      <c r="L371" s="457"/>
    </row>
    <row r="372" spans="1:12" ht="14.85" customHeight="1" x14ac:dyDescent="0.3">
      <c r="A372" s="382" t="s">
        <v>49</v>
      </c>
      <c r="B372" s="847" t="s">
        <v>295</v>
      </c>
      <c r="C372" s="848" t="s">
        <v>938</v>
      </c>
      <c r="D372" s="849" t="s">
        <v>939</v>
      </c>
      <c r="E372" s="363">
        <v>0</v>
      </c>
      <c r="F372" s="363">
        <v>0</v>
      </c>
      <c r="G372" s="409"/>
      <c r="H372" s="457"/>
      <c r="I372" s="360">
        <v>0</v>
      </c>
      <c r="J372" s="383">
        <v>0</v>
      </c>
    </row>
    <row r="373" spans="1:12" ht="14.85" customHeight="1" x14ac:dyDescent="0.3">
      <c r="A373" s="382" t="s">
        <v>49</v>
      </c>
      <c r="B373" s="847" t="s">
        <v>295</v>
      </c>
      <c r="C373" s="848" t="s">
        <v>941</v>
      </c>
      <c r="D373" s="849" t="s">
        <v>942</v>
      </c>
      <c r="E373" s="363">
        <v>62022.119999999995</v>
      </c>
      <c r="F373" s="363">
        <v>58751.96</v>
      </c>
      <c r="G373" s="409"/>
      <c r="H373" s="457"/>
      <c r="I373" s="360">
        <v>-3270.1599999999962</v>
      </c>
      <c r="J373" s="383">
        <v>-5.272570495816653E-2</v>
      </c>
    </row>
    <row r="374" spans="1:12" ht="14.85" customHeight="1" x14ac:dyDescent="0.3">
      <c r="A374" s="380" t="s">
        <v>49</v>
      </c>
      <c r="B374" s="844" t="s">
        <v>90</v>
      </c>
      <c r="C374" s="868" t="s">
        <v>186</v>
      </c>
      <c r="D374" s="846" t="s">
        <v>187</v>
      </c>
      <c r="E374" s="358">
        <v>4571180.4399999995</v>
      </c>
      <c r="F374" s="358">
        <v>4417091.82</v>
      </c>
      <c r="G374" s="386"/>
      <c r="H374" s="457"/>
      <c r="I374" s="357">
        <v>-154088.61999999918</v>
      </c>
      <c r="J374" s="381">
        <v>-3.370871529192998E-2</v>
      </c>
    </row>
    <row r="375" spans="1:12" ht="14.85" customHeight="1" x14ac:dyDescent="0.3">
      <c r="A375" s="382" t="s">
        <v>49</v>
      </c>
      <c r="B375" s="847" t="s">
        <v>295</v>
      </c>
      <c r="C375" s="848" t="s">
        <v>944</v>
      </c>
      <c r="D375" s="849" t="s">
        <v>945</v>
      </c>
      <c r="E375" s="363">
        <v>27302.720000000001</v>
      </c>
      <c r="F375" s="363">
        <v>2525.4</v>
      </c>
      <c r="G375" s="409"/>
      <c r="H375" s="457"/>
      <c r="I375" s="360">
        <v>-24777.32</v>
      </c>
      <c r="J375" s="383">
        <v>-0.90750372124096057</v>
      </c>
    </row>
    <row r="376" spans="1:12" ht="14.85" customHeight="1" x14ac:dyDescent="0.3">
      <c r="A376" s="382" t="s">
        <v>49</v>
      </c>
      <c r="B376" s="847" t="s">
        <v>295</v>
      </c>
      <c r="C376" s="848" t="s">
        <v>947</v>
      </c>
      <c r="D376" s="849" t="s">
        <v>948</v>
      </c>
      <c r="E376" s="363">
        <v>0</v>
      </c>
      <c r="F376" s="363">
        <v>0</v>
      </c>
      <c r="G376" s="409"/>
      <c r="H376" s="457"/>
      <c r="I376" s="360">
        <v>0</v>
      </c>
      <c r="J376" s="383">
        <v>0</v>
      </c>
    </row>
    <row r="377" spans="1:12" ht="14.85" customHeight="1" x14ac:dyDescent="0.3">
      <c r="A377" s="382" t="s">
        <v>49</v>
      </c>
      <c r="B377" s="847" t="s">
        <v>295</v>
      </c>
      <c r="C377" s="872" t="s">
        <v>950</v>
      </c>
      <c r="D377" s="849" t="s">
        <v>951</v>
      </c>
      <c r="E377" s="363">
        <v>253888.44</v>
      </c>
      <c r="F377" s="363">
        <v>251455.56</v>
      </c>
      <c r="G377" s="409"/>
      <c r="H377" s="457"/>
      <c r="I377" s="360">
        <v>-2432.8800000000047</v>
      </c>
      <c r="J377" s="383">
        <v>-9.582476460921252E-3</v>
      </c>
    </row>
    <row r="378" spans="1:12" ht="14.85" customHeight="1" x14ac:dyDescent="0.3">
      <c r="A378" s="382" t="s">
        <v>49</v>
      </c>
      <c r="B378" s="847" t="s">
        <v>295</v>
      </c>
      <c r="C378" s="872" t="s">
        <v>953</v>
      </c>
      <c r="D378" s="849" t="s">
        <v>954</v>
      </c>
      <c r="E378" s="363">
        <v>569414.76</v>
      </c>
      <c r="F378" s="363">
        <v>620735.28</v>
      </c>
      <c r="G378" s="409"/>
      <c r="H378" s="457"/>
      <c r="I378" s="360">
        <v>51320.520000000019</v>
      </c>
      <c r="J378" s="383">
        <v>9.0128538290788374E-2</v>
      </c>
    </row>
    <row r="379" spans="1:12" ht="14.85" customHeight="1" x14ac:dyDescent="0.3">
      <c r="A379" s="382" t="s">
        <v>49</v>
      </c>
      <c r="B379" s="847" t="s">
        <v>295</v>
      </c>
      <c r="C379" s="848" t="s">
        <v>956</v>
      </c>
      <c r="D379" s="849" t="s">
        <v>957</v>
      </c>
      <c r="E379" s="363">
        <v>0</v>
      </c>
      <c r="F379" s="363">
        <v>0</v>
      </c>
      <c r="G379" s="409"/>
      <c r="H379" s="457"/>
      <c r="I379" s="360">
        <v>0</v>
      </c>
      <c r="J379" s="383">
        <v>0</v>
      </c>
    </row>
    <row r="380" spans="1:12" ht="14.85" customHeight="1" x14ac:dyDescent="0.3">
      <c r="A380" s="382" t="s">
        <v>49</v>
      </c>
      <c r="B380" s="847" t="s">
        <v>295</v>
      </c>
      <c r="C380" s="848" t="s">
        <v>959</v>
      </c>
      <c r="D380" s="849" t="s">
        <v>960</v>
      </c>
      <c r="E380" s="363">
        <v>84058</v>
      </c>
      <c r="F380" s="363">
        <v>20557</v>
      </c>
      <c r="G380" s="409"/>
      <c r="H380" s="457"/>
      <c r="I380" s="360">
        <v>-63501</v>
      </c>
      <c r="J380" s="383">
        <v>-0.7554426705370102</v>
      </c>
    </row>
    <row r="381" spans="1:12" ht="14.85" customHeight="1" x14ac:dyDescent="0.3">
      <c r="A381" s="382" t="s">
        <v>49</v>
      </c>
      <c r="B381" s="847" t="s">
        <v>295</v>
      </c>
      <c r="C381" s="848" t="s">
        <v>962</v>
      </c>
      <c r="D381" s="849" t="s">
        <v>963</v>
      </c>
      <c r="E381" s="363">
        <v>188936.52</v>
      </c>
      <c r="F381" s="363">
        <v>158868</v>
      </c>
      <c r="G381" s="409"/>
      <c r="H381" s="457"/>
      <c r="I381" s="360">
        <v>-30068.51999999999</v>
      </c>
      <c r="J381" s="383">
        <v>0</v>
      </c>
    </row>
    <row r="382" spans="1:12" ht="14.85" customHeight="1" x14ac:dyDescent="0.3">
      <c r="A382" s="382" t="s">
        <v>49</v>
      </c>
      <c r="B382" s="847" t="s">
        <v>295</v>
      </c>
      <c r="C382" s="848" t="s">
        <v>965</v>
      </c>
      <c r="D382" s="849" t="s">
        <v>966</v>
      </c>
      <c r="E382" s="363">
        <v>0</v>
      </c>
      <c r="F382" s="363">
        <v>0</v>
      </c>
      <c r="G382" s="409"/>
      <c r="H382" s="457"/>
      <c r="I382" s="360">
        <v>0</v>
      </c>
      <c r="J382" s="383">
        <v>0</v>
      </c>
    </row>
    <row r="383" spans="1:12" ht="14.85" customHeight="1" x14ac:dyDescent="0.3">
      <c r="A383" s="382" t="s">
        <v>49</v>
      </c>
      <c r="B383" s="847" t="s">
        <v>295</v>
      </c>
      <c r="C383" s="848" t="s">
        <v>968</v>
      </c>
      <c r="D383" s="849" t="s">
        <v>969</v>
      </c>
      <c r="E383" s="363">
        <v>3447580</v>
      </c>
      <c r="F383" s="363">
        <v>3362950.58</v>
      </c>
      <c r="G383" s="409"/>
      <c r="H383" s="457"/>
      <c r="I383" s="360">
        <v>-84629.419999999925</v>
      </c>
      <c r="J383" s="383">
        <v>-2.4547485482570353E-2</v>
      </c>
    </row>
    <row r="384" spans="1:12" ht="14.85" customHeight="1" x14ac:dyDescent="0.3">
      <c r="A384" s="380" t="s">
        <v>49</v>
      </c>
      <c r="B384" s="844" t="s">
        <v>90</v>
      </c>
      <c r="C384" s="868" t="s">
        <v>188</v>
      </c>
      <c r="D384" s="846" t="s">
        <v>189</v>
      </c>
      <c r="E384" s="358">
        <v>424011.42000000004</v>
      </c>
      <c r="F384" s="358">
        <v>604557.59</v>
      </c>
      <c r="G384" s="386"/>
      <c r="H384" s="457"/>
      <c r="I384" s="357">
        <v>180546.16999999993</v>
      </c>
      <c r="J384" s="381">
        <v>0.42580497006424944</v>
      </c>
    </row>
    <row r="385" spans="1:11" ht="14.85" customHeight="1" x14ac:dyDescent="0.3">
      <c r="A385" s="382" t="s">
        <v>49</v>
      </c>
      <c r="B385" s="847" t="s">
        <v>295</v>
      </c>
      <c r="C385" s="848" t="s">
        <v>971</v>
      </c>
      <c r="D385" s="849" t="s">
        <v>972</v>
      </c>
      <c r="E385" s="363">
        <v>108560.21</v>
      </c>
      <c r="F385" s="363">
        <v>208192.09</v>
      </c>
      <c r="G385" s="409"/>
      <c r="H385" s="457"/>
      <c r="I385" s="360">
        <v>99631.87999999999</v>
      </c>
      <c r="J385" s="383">
        <v>0</v>
      </c>
    </row>
    <row r="386" spans="1:11" ht="14.85" customHeight="1" x14ac:dyDescent="0.3">
      <c r="A386" s="382" t="s">
        <v>49</v>
      </c>
      <c r="B386" s="847" t="s">
        <v>295</v>
      </c>
      <c r="C386" s="848" t="s">
        <v>974</v>
      </c>
      <c r="D386" s="849" t="s">
        <v>975</v>
      </c>
      <c r="E386" s="363">
        <v>312429</v>
      </c>
      <c r="F386" s="363">
        <v>394286</v>
      </c>
      <c r="G386" s="409"/>
      <c r="H386" s="457"/>
      <c r="I386" s="360">
        <v>81857</v>
      </c>
      <c r="J386" s="383">
        <v>0.26200192683777757</v>
      </c>
    </row>
    <row r="387" spans="1:11" ht="14.85" customHeight="1" x14ac:dyDescent="0.3">
      <c r="A387" s="382" t="s">
        <v>49</v>
      </c>
      <c r="B387" s="847" t="s">
        <v>295</v>
      </c>
      <c r="C387" s="848" t="s">
        <v>977</v>
      </c>
      <c r="D387" s="849" t="s">
        <v>978</v>
      </c>
      <c r="E387" s="363">
        <v>3022.21</v>
      </c>
      <c r="F387" s="363">
        <v>2079.5</v>
      </c>
      <c r="G387" s="409"/>
      <c r="H387" s="457"/>
      <c r="I387" s="360">
        <v>-942.71</v>
      </c>
      <c r="J387" s="383">
        <v>-0.31192736441213553</v>
      </c>
    </row>
    <row r="388" spans="1:11" ht="14.85" customHeight="1" x14ac:dyDescent="0.3">
      <c r="A388" s="346" t="s">
        <v>49</v>
      </c>
      <c r="B388" s="836" t="s">
        <v>29</v>
      </c>
      <c r="C388" s="837" t="s">
        <v>27</v>
      </c>
      <c r="D388" s="838" t="s">
        <v>58</v>
      </c>
      <c r="E388" s="396">
        <v>6449175.2800000003</v>
      </c>
      <c r="F388" s="396">
        <v>8075892.2400000002</v>
      </c>
      <c r="G388" s="373">
        <v>6.4532561345603201E-2</v>
      </c>
      <c r="H388" s="457"/>
      <c r="I388" s="350">
        <v>1626716.96</v>
      </c>
      <c r="J388" s="397">
        <v>0.25223643169456533</v>
      </c>
    </row>
    <row r="389" spans="1:11" ht="14.85" customHeight="1" x14ac:dyDescent="0.3">
      <c r="A389" s="351" t="s">
        <v>49</v>
      </c>
      <c r="B389" s="839" t="s">
        <v>59</v>
      </c>
      <c r="C389" s="840" t="s">
        <v>190</v>
      </c>
      <c r="D389" s="841" t="s">
        <v>191</v>
      </c>
      <c r="E389" s="399">
        <v>5580826.9000000004</v>
      </c>
      <c r="F389" s="399">
        <v>5580826.9000000004</v>
      </c>
      <c r="G389" s="365">
        <v>4.4595079228476997E-2</v>
      </c>
      <c r="H389" s="457"/>
      <c r="I389" s="355">
        <v>0</v>
      </c>
      <c r="J389" s="384">
        <v>0</v>
      </c>
    </row>
    <row r="390" spans="1:11" ht="14.85" customHeight="1" x14ac:dyDescent="0.3">
      <c r="A390" s="385" t="s">
        <v>49</v>
      </c>
      <c r="B390" s="850" t="s">
        <v>90</v>
      </c>
      <c r="C390" s="845" t="s">
        <v>192</v>
      </c>
      <c r="D390" s="851" t="s">
        <v>193</v>
      </c>
      <c r="E390" s="358">
        <v>5580826.9000000004</v>
      </c>
      <c r="F390" s="358">
        <v>5580826.9000000004</v>
      </c>
      <c r="G390" s="386"/>
      <c r="H390" s="457"/>
      <c r="I390" s="357">
        <v>0</v>
      </c>
      <c r="J390" s="381">
        <v>0</v>
      </c>
    </row>
    <row r="391" spans="1:11" ht="14.85" customHeight="1" x14ac:dyDescent="0.3">
      <c r="A391" s="382" t="s">
        <v>49</v>
      </c>
      <c r="B391" s="847" t="s">
        <v>295</v>
      </c>
      <c r="C391" s="848" t="s">
        <v>980</v>
      </c>
      <c r="D391" s="849" t="s">
        <v>981</v>
      </c>
      <c r="E391" s="363">
        <v>0</v>
      </c>
      <c r="F391" s="363">
        <v>0</v>
      </c>
      <c r="G391" s="409"/>
      <c r="H391" s="457"/>
      <c r="I391" s="360">
        <v>0</v>
      </c>
      <c r="J391" s="383">
        <v>0</v>
      </c>
    </row>
    <row r="392" spans="1:11" ht="14.85" customHeight="1" x14ac:dyDescent="0.3">
      <c r="A392" s="382" t="s">
        <v>49</v>
      </c>
      <c r="B392" s="858" t="s">
        <v>295</v>
      </c>
      <c r="C392" s="410" t="s">
        <v>983</v>
      </c>
      <c r="D392" s="859" t="s">
        <v>984</v>
      </c>
      <c r="E392" s="458">
        <v>5580826.9000000004</v>
      </c>
      <c r="F392" s="458">
        <v>5580826.9000000004</v>
      </c>
      <c r="G392" s="471"/>
      <c r="H392" s="457"/>
      <c r="I392" s="459">
        <v>0</v>
      </c>
      <c r="J392" s="460">
        <v>0</v>
      </c>
    </row>
    <row r="393" spans="1:11" ht="14.85" customHeight="1" x14ac:dyDescent="0.3">
      <c r="A393" s="351" t="s">
        <v>49</v>
      </c>
      <c r="B393" s="839" t="s">
        <v>59</v>
      </c>
      <c r="C393" s="840" t="s">
        <v>60</v>
      </c>
      <c r="D393" s="841" t="s">
        <v>61</v>
      </c>
      <c r="E393" s="399">
        <v>868348.38</v>
      </c>
      <c r="F393" s="399">
        <v>2495065.34</v>
      </c>
      <c r="G393" s="365">
        <v>1.9937482117126207E-2</v>
      </c>
      <c r="H393" s="457"/>
      <c r="I393" s="434">
        <v>1626716.96</v>
      </c>
      <c r="J393" s="472">
        <v>1.8733459950717015</v>
      </c>
    </row>
    <row r="394" spans="1:11" ht="14.85" customHeight="1" x14ac:dyDescent="0.3">
      <c r="A394" s="385" t="s">
        <v>49</v>
      </c>
      <c r="B394" s="850" t="s">
        <v>90</v>
      </c>
      <c r="C394" s="845" t="s">
        <v>60</v>
      </c>
      <c r="D394" s="851" t="s">
        <v>286</v>
      </c>
      <c r="E394" s="358">
        <v>868348.38</v>
      </c>
      <c r="F394" s="358">
        <v>2495065.34</v>
      </c>
      <c r="G394" s="398"/>
      <c r="H394" s="457"/>
      <c r="I394" s="360">
        <v>1626716.96</v>
      </c>
      <c r="J394" s="460">
        <v>1.8733459950717015</v>
      </c>
    </row>
    <row r="395" spans="1:11" ht="14.85" customHeight="1" x14ac:dyDescent="0.3">
      <c r="A395" s="382" t="s">
        <v>49</v>
      </c>
      <c r="B395" s="847" t="s">
        <v>295</v>
      </c>
      <c r="C395" s="848" t="s">
        <v>986</v>
      </c>
      <c r="D395" s="849" t="s">
        <v>987</v>
      </c>
      <c r="E395" s="363">
        <v>868348.38</v>
      </c>
      <c r="F395" s="363">
        <v>2495065.34</v>
      </c>
      <c r="G395" s="398"/>
      <c r="H395" s="457"/>
      <c r="I395" s="459">
        <v>1626716.96</v>
      </c>
      <c r="J395" s="460">
        <v>1.8733459950717015</v>
      </c>
      <c r="K395" s="388"/>
    </row>
    <row r="396" spans="1:11" ht="14.85" hidden="1" customHeight="1" x14ac:dyDescent="0.3">
      <c r="A396" s="351"/>
      <c r="B396" s="839"/>
      <c r="C396" s="840"/>
      <c r="D396" s="841"/>
      <c r="E396" s="393"/>
      <c r="F396" s="393"/>
      <c r="G396" s="398"/>
      <c r="H396" s="457"/>
      <c r="I396" s="394"/>
      <c r="J396" s="395"/>
    </row>
    <row r="397" spans="1:11" ht="14.85" hidden="1" customHeight="1" x14ac:dyDescent="0.3">
      <c r="A397" s="351" t="s">
        <v>49</v>
      </c>
      <c r="B397" s="839" t="s">
        <v>59</v>
      </c>
      <c r="C397" s="840" t="s">
        <v>62</v>
      </c>
      <c r="D397" s="841" t="s">
        <v>63</v>
      </c>
      <c r="E397" s="393">
        <v>5580826.9000000004</v>
      </c>
      <c r="F397" s="393">
        <v>5580826.9000000004</v>
      </c>
      <c r="G397" s="398"/>
      <c r="H397" s="457"/>
      <c r="I397" s="394">
        <v>0</v>
      </c>
      <c r="J397" s="395">
        <v>0</v>
      </c>
    </row>
    <row r="398" spans="1:11" ht="14.85" hidden="1" customHeight="1" x14ac:dyDescent="0.3">
      <c r="A398" s="351" t="s">
        <v>49</v>
      </c>
      <c r="B398" s="839" t="s">
        <v>59</v>
      </c>
      <c r="C398" s="840" t="s">
        <v>64</v>
      </c>
      <c r="D398" s="841" t="s">
        <v>65</v>
      </c>
      <c r="E398" s="393">
        <v>0</v>
      </c>
      <c r="F398" s="393">
        <v>0</v>
      </c>
      <c r="G398" s="398"/>
      <c r="H398" s="457"/>
      <c r="I398" s="394">
        <v>0</v>
      </c>
      <c r="J398" s="395" t="e">
        <v>#DIV/0!</v>
      </c>
    </row>
    <row r="399" spans="1:11" ht="14.85" hidden="1" customHeight="1" x14ac:dyDescent="0.3">
      <c r="A399" s="351" t="s">
        <v>49</v>
      </c>
      <c r="B399" s="839" t="s">
        <v>59</v>
      </c>
      <c r="C399" s="840" t="s">
        <v>66</v>
      </c>
      <c r="D399" s="841" t="s">
        <v>67</v>
      </c>
      <c r="E399" s="393">
        <v>0</v>
      </c>
      <c r="F399" s="393">
        <v>0</v>
      </c>
      <c r="G399" s="398"/>
      <c r="H399" s="457"/>
      <c r="I399" s="394">
        <v>0</v>
      </c>
      <c r="J399" s="395" t="e">
        <v>#DIV/0!</v>
      </c>
    </row>
    <row r="400" spans="1:11" ht="14.85" customHeight="1" x14ac:dyDescent="0.3">
      <c r="A400" s="346" t="s">
        <v>49</v>
      </c>
      <c r="B400" s="836" t="s">
        <v>29</v>
      </c>
      <c r="C400" s="837" t="s">
        <v>68</v>
      </c>
      <c r="D400" s="838" t="s">
        <v>69</v>
      </c>
      <c r="E400" s="396">
        <v>92.48</v>
      </c>
      <c r="F400" s="396">
        <v>241.25</v>
      </c>
      <c r="G400" s="373">
        <v>1.9277721844177027E-6</v>
      </c>
      <c r="H400" s="457"/>
      <c r="I400" s="350">
        <v>148.76999999999998</v>
      </c>
      <c r="J400" s="397">
        <v>1.8733459950717015</v>
      </c>
      <c r="K400" s="473"/>
    </row>
    <row r="401" spans="1:11" ht="14.85" customHeight="1" x14ac:dyDescent="0.3">
      <c r="A401" s="351" t="s">
        <v>49</v>
      </c>
      <c r="B401" s="839" t="s">
        <v>59</v>
      </c>
      <c r="C401" s="840" t="s">
        <v>194</v>
      </c>
      <c r="D401" s="841" t="s">
        <v>195</v>
      </c>
      <c r="E401" s="399">
        <v>92.48</v>
      </c>
      <c r="F401" s="399">
        <v>241.25</v>
      </c>
      <c r="G401" s="365">
        <v>1.9277721844177027E-6</v>
      </c>
      <c r="H401" s="457"/>
      <c r="I401" s="355">
        <v>148.76999999999998</v>
      </c>
      <c r="J401" s="384">
        <v>1.8733459950717015</v>
      </c>
      <c r="K401" s="473"/>
    </row>
    <row r="402" spans="1:11" ht="14.85" customHeight="1" x14ac:dyDescent="0.3">
      <c r="A402" s="385" t="s">
        <v>49</v>
      </c>
      <c r="B402" s="850" t="s">
        <v>90</v>
      </c>
      <c r="C402" s="845" t="s">
        <v>196</v>
      </c>
      <c r="D402" s="851" t="s">
        <v>197</v>
      </c>
      <c r="E402" s="358">
        <v>92.48</v>
      </c>
      <c r="F402" s="358">
        <v>241.25</v>
      </c>
      <c r="G402" s="386"/>
      <c r="H402" s="457"/>
      <c r="I402" s="357">
        <v>148.76999999999998</v>
      </c>
      <c r="J402" s="381">
        <v>1.8733459950717015</v>
      </c>
      <c r="K402" s="473"/>
    </row>
    <row r="403" spans="1:11" ht="14.85" customHeight="1" x14ac:dyDescent="0.3">
      <c r="A403" s="382" t="s">
        <v>49</v>
      </c>
      <c r="B403" s="873" t="s">
        <v>295</v>
      </c>
      <c r="C403" s="848" t="s">
        <v>196</v>
      </c>
      <c r="D403" s="849" t="s">
        <v>989</v>
      </c>
      <c r="E403" s="363">
        <v>92.48</v>
      </c>
      <c r="F403" s="363">
        <v>241.25</v>
      </c>
      <c r="G403" s="409"/>
      <c r="H403" s="457"/>
      <c r="I403" s="360">
        <v>148.76999999999998</v>
      </c>
      <c r="J403" s="383">
        <v>1.8733459950717015</v>
      </c>
      <c r="K403" s="473"/>
    </row>
    <row r="404" spans="1:11" ht="14.85" hidden="1" customHeight="1" x14ac:dyDescent="0.3">
      <c r="A404" s="351" t="s">
        <v>49</v>
      </c>
      <c r="B404" s="839" t="s">
        <v>59</v>
      </c>
      <c r="C404" s="840" t="s">
        <v>1364</v>
      </c>
      <c r="D404" s="841" t="s">
        <v>1365</v>
      </c>
      <c r="E404" s="393" t="e">
        <v>#REF!</v>
      </c>
      <c r="F404" s="393" t="e">
        <v>#REF!</v>
      </c>
      <c r="G404" s="393"/>
      <c r="H404" s="457"/>
      <c r="I404" s="394" t="e">
        <v>#REF!</v>
      </c>
      <c r="J404" s="395" t="e">
        <v>#REF!</v>
      </c>
    </row>
    <row r="405" spans="1:11" ht="14.85" hidden="1" customHeight="1" x14ac:dyDescent="0.3">
      <c r="A405" s="351" t="s">
        <v>49</v>
      </c>
      <c r="B405" s="839" t="s">
        <v>59</v>
      </c>
      <c r="C405" s="840" t="s">
        <v>1366</v>
      </c>
      <c r="D405" s="841" t="s">
        <v>1367</v>
      </c>
      <c r="E405" s="393" t="e">
        <v>#REF!</v>
      </c>
      <c r="F405" s="393" t="e">
        <v>#REF!</v>
      </c>
      <c r="G405" s="393"/>
      <c r="H405" s="457"/>
      <c r="I405" s="394" t="e">
        <v>#REF!</v>
      </c>
      <c r="J405" s="395" t="e">
        <v>#REF!</v>
      </c>
    </row>
    <row r="406" spans="1:11" ht="14.85" hidden="1" customHeight="1" x14ac:dyDescent="0.3">
      <c r="A406" s="346" t="s">
        <v>49</v>
      </c>
      <c r="B406" s="836" t="s">
        <v>29</v>
      </c>
      <c r="C406" s="837" t="s">
        <v>314</v>
      </c>
      <c r="D406" s="838" t="s">
        <v>1368</v>
      </c>
      <c r="E406" s="474" t="e">
        <v>#REF!</v>
      </c>
      <c r="F406" s="474" t="e">
        <v>#REF!</v>
      </c>
      <c r="G406" s="474"/>
      <c r="H406" s="457"/>
      <c r="I406" s="475" t="e">
        <v>#REF!</v>
      </c>
      <c r="J406" s="476" t="e">
        <v>#REF!</v>
      </c>
    </row>
    <row r="407" spans="1:11" ht="14.85" hidden="1" customHeight="1" x14ac:dyDescent="0.3">
      <c r="A407" s="351" t="s">
        <v>49</v>
      </c>
      <c r="B407" s="839" t="s">
        <v>59</v>
      </c>
      <c r="C407" s="840" t="s">
        <v>314</v>
      </c>
      <c r="D407" s="841" t="s">
        <v>1369</v>
      </c>
      <c r="E407" s="393" t="e">
        <v>#REF!</v>
      </c>
      <c r="F407" s="393" t="e">
        <v>#REF!</v>
      </c>
      <c r="G407" s="393"/>
      <c r="H407" s="457"/>
      <c r="I407" s="394" t="e">
        <v>#REF!</v>
      </c>
      <c r="J407" s="395" t="e">
        <v>#REF!</v>
      </c>
    </row>
    <row r="408" spans="1:11" ht="14.85" hidden="1" customHeight="1" x14ac:dyDescent="0.3">
      <c r="A408" s="346" t="s">
        <v>49</v>
      </c>
      <c r="B408" s="836" t="s">
        <v>29</v>
      </c>
      <c r="C408" s="837" t="s">
        <v>1370</v>
      </c>
      <c r="D408" s="838" t="s">
        <v>1371</v>
      </c>
      <c r="E408" s="393" t="e">
        <v>#REF!</v>
      </c>
      <c r="F408" s="393" t="e">
        <v>#REF!</v>
      </c>
      <c r="G408" s="393"/>
      <c r="H408" s="457"/>
      <c r="I408" s="394" t="e">
        <v>#REF!</v>
      </c>
      <c r="J408" s="395" t="e">
        <v>#REF!</v>
      </c>
    </row>
    <row r="409" spans="1:11" ht="14.85" hidden="1" customHeight="1" x14ac:dyDescent="0.3">
      <c r="A409" s="351" t="s">
        <v>49</v>
      </c>
      <c r="B409" s="839" t="s">
        <v>59</v>
      </c>
      <c r="C409" s="840" t="s">
        <v>1372</v>
      </c>
      <c r="D409" s="841" t="s">
        <v>1373</v>
      </c>
      <c r="E409" s="393" t="e">
        <v>#REF!</v>
      </c>
      <c r="F409" s="393" t="e">
        <v>#REF!</v>
      </c>
      <c r="G409" s="393"/>
      <c r="H409" s="457"/>
      <c r="I409" s="394" t="e">
        <v>#REF!</v>
      </c>
      <c r="J409" s="395" t="e">
        <v>#REF!</v>
      </c>
    </row>
    <row r="410" spans="1:11" ht="14.85" hidden="1" customHeight="1" x14ac:dyDescent="0.3">
      <c r="A410" s="351" t="s">
        <v>49</v>
      </c>
      <c r="B410" s="839" t="s">
        <v>59</v>
      </c>
      <c r="C410" s="840" t="s">
        <v>1374</v>
      </c>
      <c r="D410" s="841" t="s">
        <v>1375</v>
      </c>
      <c r="E410" s="393" t="e">
        <v>#REF!</v>
      </c>
      <c r="F410" s="393" t="e">
        <v>#REF!</v>
      </c>
      <c r="G410" s="393"/>
      <c r="H410" s="457"/>
      <c r="I410" s="394" t="e">
        <v>#REF!</v>
      </c>
      <c r="J410" s="395" t="e">
        <v>#REF!</v>
      </c>
    </row>
    <row r="411" spans="1:11" ht="14.85" hidden="1" customHeight="1" x14ac:dyDescent="0.3">
      <c r="A411" s="351" t="s">
        <v>49</v>
      </c>
      <c r="B411" s="839" t="s">
        <v>59</v>
      </c>
      <c r="C411" s="840" t="s">
        <v>1376</v>
      </c>
      <c r="D411" s="841" t="s">
        <v>1377</v>
      </c>
      <c r="E411" s="393" t="e">
        <v>#REF!</v>
      </c>
      <c r="F411" s="393" t="e">
        <v>#REF!</v>
      </c>
      <c r="G411" s="393"/>
      <c r="H411" s="457"/>
      <c r="I411" s="394" t="e">
        <v>#REF!</v>
      </c>
      <c r="J411" s="395" t="e">
        <v>#REF!</v>
      </c>
    </row>
    <row r="412" spans="1:11" ht="14.85" hidden="1" customHeight="1" x14ac:dyDescent="0.3">
      <c r="A412" s="351" t="s">
        <v>49</v>
      </c>
      <c r="B412" s="839" t="s">
        <v>59</v>
      </c>
      <c r="C412" s="840" t="s">
        <v>1378</v>
      </c>
      <c r="D412" s="841" t="s">
        <v>1379</v>
      </c>
      <c r="E412" s="393" t="e">
        <v>#REF!</v>
      </c>
      <c r="F412" s="393" t="e">
        <v>#REF!</v>
      </c>
      <c r="G412" s="393"/>
      <c r="H412" s="457"/>
      <c r="I412" s="394" t="e">
        <v>#REF!</v>
      </c>
      <c r="J412" s="395" t="e">
        <v>#REF!</v>
      </c>
    </row>
    <row r="413" spans="1:11" ht="14.85" hidden="1" customHeight="1" x14ac:dyDescent="0.3">
      <c r="A413" s="351" t="s">
        <v>49</v>
      </c>
      <c r="B413" s="839" t="s">
        <v>59</v>
      </c>
      <c r="C413" s="840" t="s">
        <v>1380</v>
      </c>
      <c r="D413" s="841" t="s">
        <v>1381</v>
      </c>
      <c r="E413" s="393" t="e">
        <v>#REF!</v>
      </c>
      <c r="F413" s="393" t="e">
        <v>#REF!</v>
      </c>
      <c r="G413" s="393"/>
      <c r="H413" s="457"/>
      <c r="I413" s="394" t="e">
        <v>#REF!</v>
      </c>
      <c r="J413" s="395" t="e">
        <v>#REF!</v>
      </c>
    </row>
    <row r="414" spans="1:11" ht="14.85" hidden="1" customHeight="1" x14ac:dyDescent="0.3">
      <c r="A414" s="351" t="s">
        <v>49</v>
      </c>
      <c r="B414" s="839" t="s">
        <v>59</v>
      </c>
      <c r="C414" s="840" t="s">
        <v>1382</v>
      </c>
      <c r="D414" s="841" t="s">
        <v>1383</v>
      </c>
      <c r="E414" s="393" t="e">
        <v>#REF!</v>
      </c>
      <c r="F414" s="393" t="e">
        <v>#REF!</v>
      </c>
      <c r="G414" s="393"/>
      <c r="H414" s="457"/>
      <c r="I414" s="394" t="e">
        <v>#REF!</v>
      </c>
      <c r="J414" s="395" t="e">
        <v>#REF!</v>
      </c>
    </row>
    <row r="415" spans="1:11" ht="14.85" hidden="1" customHeight="1" x14ac:dyDescent="0.3">
      <c r="A415" s="346" t="s">
        <v>49</v>
      </c>
      <c r="B415" s="836" t="s">
        <v>29</v>
      </c>
      <c r="C415" s="837" t="s">
        <v>1384</v>
      </c>
      <c r="D415" s="838" t="s">
        <v>1385</v>
      </c>
      <c r="E415" s="393" t="e">
        <v>#REF!</v>
      </c>
      <c r="F415" s="393" t="e">
        <v>#REF!</v>
      </c>
      <c r="G415" s="393"/>
      <c r="H415" s="457"/>
      <c r="I415" s="394" t="e">
        <v>#REF!</v>
      </c>
      <c r="J415" s="395" t="e">
        <v>#REF!</v>
      </c>
    </row>
    <row r="416" spans="1:11" ht="14.85" hidden="1" customHeight="1" x14ac:dyDescent="0.3">
      <c r="A416" s="351" t="s">
        <v>49</v>
      </c>
      <c r="B416" s="839" t="s">
        <v>59</v>
      </c>
      <c r="C416" s="840" t="s">
        <v>1386</v>
      </c>
      <c r="D416" s="841" t="s">
        <v>1387</v>
      </c>
      <c r="E416" s="393" t="e">
        <v>#REF!</v>
      </c>
      <c r="F416" s="393" t="e">
        <v>#REF!</v>
      </c>
      <c r="G416" s="393"/>
      <c r="H416" s="457"/>
      <c r="I416" s="394" t="e">
        <v>#REF!</v>
      </c>
      <c r="J416" s="395" t="e">
        <v>#REF!</v>
      </c>
    </row>
    <row r="417" spans="1:11" ht="14.85" hidden="1" customHeight="1" x14ac:dyDescent="0.3">
      <c r="A417" s="351" t="s">
        <v>49</v>
      </c>
      <c r="B417" s="839" t="s">
        <v>59</v>
      </c>
      <c r="C417" s="840" t="s">
        <v>1388</v>
      </c>
      <c r="D417" s="841" t="s">
        <v>1389</v>
      </c>
      <c r="E417" s="393" t="e">
        <v>#REF!</v>
      </c>
      <c r="F417" s="393" t="e">
        <v>#REF!</v>
      </c>
      <c r="G417" s="393"/>
      <c r="H417" s="457"/>
      <c r="I417" s="394" t="e">
        <v>#REF!</v>
      </c>
      <c r="J417" s="395" t="e">
        <v>#REF!</v>
      </c>
    </row>
    <row r="418" spans="1:11" ht="14.85" hidden="1" customHeight="1" x14ac:dyDescent="0.3">
      <c r="A418" s="351" t="s">
        <v>49</v>
      </c>
      <c r="B418" s="839" t="s">
        <v>59</v>
      </c>
      <c r="C418" s="840" t="s">
        <v>1390</v>
      </c>
      <c r="D418" s="841" t="s">
        <v>1391</v>
      </c>
      <c r="E418" s="393" t="e">
        <v>#REF!</v>
      </c>
      <c r="F418" s="393" t="e">
        <v>#REF!</v>
      </c>
      <c r="G418" s="393"/>
      <c r="H418" s="457"/>
      <c r="I418" s="394" t="e">
        <v>#REF!</v>
      </c>
      <c r="J418" s="395" t="e">
        <v>#REF!</v>
      </c>
    </row>
    <row r="419" spans="1:11" ht="14.85" customHeight="1" x14ac:dyDescent="0.3">
      <c r="A419" s="346" t="s">
        <v>49</v>
      </c>
      <c r="B419" s="836" t="s">
        <v>29</v>
      </c>
      <c r="C419" s="837" t="s">
        <v>70</v>
      </c>
      <c r="D419" s="838" t="s">
        <v>71</v>
      </c>
      <c r="E419" s="396">
        <v>1365427.7</v>
      </c>
      <c r="F419" s="396">
        <v>55559664.399999999</v>
      </c>
      <c r="G419" s="373">
        <v>0.443964251216176</v>
      </c>
      <c r="H419" s="457"/>
      <c r="I419" s="350">
        <v>54194236.699999996</v>
      </c>
      <c r="J419" s="397">
        <v>39.690301214776881</v>
      </c>
    </row>
    <row r="420" spans="1:11" ht="14.85" customHeight="1" x14ac:dyDescent="0.3">
      <c r="A420" s="351" t="s">
        <v>49</v>
      </c>
      <c r="B420" s="839" t="s">
        <v>59</v>
      </c>
      <c r="C420" s="840" t="s">
        <v>198</v>
      </c>
      <c r="D420" s="841" t="s">
        <v>199</v>
      </c>
      <c r="E420" s="399">
        <v>1355914.26</v>
      </c>
      <c r="F420" s="399">
        <v>373887.33</v>
      </c>
      <c r="G420" s="365">
        <v>2.9876459891407356E-3</v>
      </c>
      <c r="H420" s="457"/>
      <c r="I420" s="355">
        <v>-982026.92999999993</v>
      </c>
      <c r="J420" s="384">
        <v>-0.72425444511513581</v>
      </c>
    </row>
    <row r="421" spans="1:11" ht="14.85" customHeight="1" x14ac:dyDescent="0.3">
      <c r="A421" s="380" t="s">
        <v>49</v>
      </c>
      <c r="B421" s="844" t="s">
        <v>90</v>
      </c>
      <c r="C421" s="845" t="s">
        <v>200</v>
      </c>
      <c r="D421" s="846" t="s">
        <v>201</v>
      </c>
      <c r="E421" s="358">
        <v>1355914.26</v>
      </c>
      <c r="F421" s="358">
        <v>373887.33</v>
      </c>
      <c r="G421" s="386"/>
      <c r="H421" s="457"/>
      <c r="I421" s="357">
        <v>-982026.92999999993</v>
      </c>
      <c r="J421" s="381">
        <v>-0.72425444511513581</v>
      </c>
    </row>
    <row r="422" spans="1:11" ht="14.85" customHeight="1" x14ac:dyDescent="0.3">
      <c r="A422" s="382" t="s">
        <v>49</v>
      </c>
      <c r="B422" s="847" t="s">
        <v>295</v>
      </c>
      <c r="C422" s="848" t="s">
        <v>200</v>
      </c>
      <c r="D422" s="849" t="s">
        <v>991</v>
      </c>
      <c r="E422" s="363">
        <v>1355914.26</v>
      </c>
      <c r="F422" s="363">
        <v>373887.33</v>
      </c>
      <c r="G422" s="409"/>
      <c r="H422" s="457"/>
      <c r="I422" s="360">
        <v>-982026.92999999993</v>
      </c>
      <c r="J422" s="383">
        <v>-0.72425444511513581</v>
      </c>
      <c r="K422" s="388"/>
    </row>
    <row r="423" spans="1:11" ht="14.85" hidden="1" customHeight="1" x14ac:dyDescent="0.3">
      <c r="A423" s="351" t="s">
        <v>49</v>
      </c>
      <c r="B423" s="839" t="s">
        <v>59</v>
      </c>
      <c r="C423" s="840" t="s">
        <v>993</v>
      </c>
      <c r="D423" s="841" t="s">
        <v>994</v>
      </c>
      <c r="E423" s="393">
        <v>0</v>
      </c>
      <c r="F423" s="393">
        <v>0</v>
      </c>
      <c r="G423" s="398"/>
      <c r="H423" s="457"/>
      <c r="I423" s="394">
        <v>0</v>
      </c>
      <c r="J423" s="395" t="e">
        <v>#DIV/0!</v>
      </c>
    </row>
    <row r="424" spans="1:11" ht="14.85" hidden="1" customHeight="1" x14ac:dyDescent="0.3">
      <c r="A424" s="351" t="s">
        <v>49</v>
      </c>
      <c r="B424" s="839" t="s">
        <v>59</v>
      </c>
      <c r="C424" s="840" t="s">
        <v>995</v>
      </c>
      <c r="D424" s="841" t="s">
        <v>996</v>
      </c>
      <c r="E424" s="393">
        <v>0</v>
      </c>
      <c r="F424" s="393">
        <v>0</v>
      </c>
      <c r="G424" s="398"/>
      <c r="H424" s="457"/>
      <c r="I424" s="394">
        <v>0</v>
      </c>
      <c r="J424" s="395" t="e">
        <v>#DIV/0!</v>
      </c>
    </row>
    <row r="425" spans="1:11" ht="14.85" customHeight="1" x14ac:dyDescent="0.3">
      <c r="A425" s="351" t="s">
        <v>49</v>
      </c>
      <c r="B425" s="839" t="s">
        <v>59</v>
      </c>
      <c r="C425" s="840" t="s">
        <v>202</v>
      </c>
      <c r="D425" s="841" t="s">
        <v>203</v>
      </c>
      <c r="E425" s="399">
        <v>9513.44</v>
      </c>
      <c r="F425" s="399">
        <v>55185777.07</v>
      </c>
      <c r="G425" s="365">
        <v>0.4409766052270353</v>
      </c>
      <c r="H425" s="457"/>
      <c r="I425" s="355">
        <v>55176263.630000003</v>
      </c>
      <c r="J425" s="384">
        <v>5799.8225279183971</v>
      </c>
    </row>
    <row r="426" spans="1:11" ht="14.85" customHeight="1" x14ac:dyDescent="0.3">
      <c r="A426" s="380" t="s">
        <v>49</v>
      </c>
      <c r="B426" s="844" t="s">
        <v>90</v>
      </c>
      <c r="C426" s="845" t="s">
        <v>204</v>
      </c>
      <c r="D426" s="846" t="s">
        <v>205</v>
      </c>
      <c r="E426" s="358">
        <v>9513.44</v>
      </c>
      <c r="F426" s="358">
        <v>55185777.07</v>
      </c>
      <c r="G426" s="386"/>
      <c r="H426" s="457"/>
      <c r="I426" s="357">
        <v>55176263.630000003</v>
      </c>
      <c r="J426" s="381">
        <v>5799.8225279183971</v>
      </c>
    </row>
    <row r="427" spans="1:11" ht="14.85" customHeight="1" x14ac:dyDescent="0.3">
      <c r="A427" s="382" t="s">
        <v>49</v>
      </c>
      <c r="B427" s="847" t="s">
        <v>295</v>
      </c>
      <c r="C427" s="848" t="s">
        <v>204</v>
      </c>
      <c r="D427" s="849" t="s">
        <v>997</v>
      </c>
      <c r="E427" s="363">
        <v>9513.44</v>
      </c>
      <c r="F427" s="363">
        <v>55185777.07</v>
      </c>
      <c r="G427" s="409"/>
      <c r="H427" s="457"/>
      <c r="I427" s="360">
        <v>55176263.630000003</v>
      </c>
      <c r="J427" s="383">
        <v>5799.8225279183971</v>
      </c>
    </row>
    <row r="428" spans="1:11" ht="14.85" customHeight="1" x14ac:dyDescent="0.3">
      <c r="A428" s="346" t="s">
        <v>49</v>
      </c>
      <c r="B428" s="836" t="s">
        <v>29</v>
      </c>
      <c r="C428" s="837" t="s">
        <v>72</v>
      </c>
      <c r="D428" s="838" t="s">
        <v>73</v>
      </c>
      <c r="E428" s="396">
        <v>60786.57</v>
      </c>
      <c r="F428" s="396">
        <v>55730.85</v>
      </c>
      <c r="G428" s="373">
        <v>4.4533215520810494E-4</v>
      </c>
      <c r="H428" s="457"/>
      <c r="I428" s="350">
        <v>-5055.7200000000012</v>
      </c>
      <c r="J428" s="397">
        <v>-8.317166110869556E-2</v>
      </c>
    </row>
    <row r="429" spans="1:11" ht="14.85" customHeight="1" x14ac:dyDescent="0.3">
      <c r="A429" s="351" t="s">
        <v>49</v>
      </c>
      <c r="B429" s="839" t="s">
        <v>59</v>
      </c>
      <c r="C429" s="840" t="s">
        <v>206</v>
      </c>
      <c r="D429" s="841" t="s">
        <v>207</v>
      </c>
      <c r="E429" s="399">
        <v>0</v>
      </c>
      <c r="F429" s="399">
        <v>0</v>
      </c>
      <c r="G429" s="365">
        <v>0</v>
      </c>
      <c r="H429" s="457"/>
      <c r="I429" s="355">
        <v>0</v>
      </c>
      <c r="J429" s="384">
        <v>0</v>
      </c>
    </row>
    <row r="430" spans="1:11" ht="14.85" customHeight="1" x14ac:dyDescent="0.3">
      <c r="A430" s="380" t="s">
        <v>49</v>
      </c>
      <c r="B430" s="844" t="s">
        <v>90</v>
      </c>
      <c r="C430" s="845" t="s">
        <v>208</v>
      </c>
      <c r="D430" s="846" t="s">
        <v>209</v>
      </c>
      <c r="E430" s="358">
        <v>0</v>
      </c>
      <c r="F430" s="358">
        <v>0</v>
      </c>
      <c r="G430" s="386"/>
      <c r="H430" s="457"/>
      <c r="I430" s="357">
        <v>0</v>
      </c>
      <c r="J430" s="381">
        <v>0</v>
      </c>
    </row>
    <row r="431" spans="1:11" ht="14.85" customHeight="1" x14ac:dyDescent="0.3">
      <c r="A431" s="382" t="s">
        <v>49</v>
      </c>
      <c r="B431" s="847" t="s">
        <v>295</v>
      </c>
      <c r="C431" s="848" t="s">
        <v>999</v>
      </c>
      <c r="D431" s="849" t="s">
        <v>1000</v>
      </c>
      <c r="E431" s="363">
        <v>0</v>
      </c>
      <c r="F431" s="363">
        <v>0</v>
      </c>
      <c r="G431" s="409"/>
      <c r="H431" s="457"/>
      <c r="I431" s="360">
        <v>0</v>
      </c>
      <c r="J431" s="383">
        <v>0</v>
      </c>
    </row>
    <row r="432" spans="1:11" ht="14.85" hidden="1" customHeight="1" x14ac:dyDescent="0.3">
      <c r="A432" s="380" t="s">
        <v>49</v>
      </c>
      <c r="B432" s="844" t="s">
        <v>90</v>
      </c>
      <c r="C432" s="845" t="s">
        <v>1002</v>
      </c>
      <c r="D432" s="846" t="s">
        <v>1003</v>
      </c>
      <c r="E432" s="358">
        <v>0</v>
      </c>
      <c r="F432" s="358">
        <v>0</v>
      </c>
      <c r="G432" s="386">
        <v>0</v>
      </c>
      <c r="H432" s="457"/>
      <c r="I432" s="357">
        <v>0</v>
      </c>
      <c r="J432" s="381">
        <v>0</v>
      </c>
    </row>
    <row r="433" spans="1:11" ht="14.85" hidden="1" customHeight="1" x14ac:dyDescent="0.3">
      <c r="A433" s="382" t="s">
        <v>49</v>
      </c>
      <c r="B433" s="847" t="s">
        <v>295</v>
      </c>
      <c r="C433" s="848" t="s">
        <v>1004</v>
      </c>
      <c r="D433" s="849" t="s">
        <v>1005</v>
      </c>
      <c r="E433" s="363">
        <v>0</v>
      </c>
      <c r="F433" s="363">
        <v>0</v>
      </c>
      <c r="G433" s="409">
        <v>0</v>
      </c>
      <c r="H433" s="457"/>
      <c r="I433" s="360">
        <v>0</v>
      </c>
      <c r="J433" s="383">
        <v>0</v>
      </c>
    </row>
    <row r="434" spans="1:11" ht="14.85" customHeight="1" x14ac:dyDescent="0.3">
      <c r="A434" s="380" t="s">
        <v>49</v>
      </c>
      <c r="B434" s="844" t="s">
        <v>90</v>
      </c>
      <c r="C434" s="845" t="s">
        <v>210</v>
      </c>
      <c r="D434" s="846" t="s">
        <v>211</v>
      </c>
      <c r="E434" s="358">
        <v>0</v>
      </c>
      <c r="F434" s="358">
        <v>0</v>
      </c>
      <c r="G434" s="386"/>
      <c r="H434" s="457"/>
      <c r="I434" s="357">
        <v>0</v>
      </c>
      <c r="J434" s="381">
        <v>0</v>
      </c>
    </row>
    <row r="435" spans="1:11" ht="14.85" customHeight="1" x14ac:dyDescent="0.3">
      <c r="A435" s="382" t="s">
        <v>49</v>
      </c>
      <c r="B435" s="847" t="s">
        <v>295</v>
      </c>
      <c r="C435" s="848" t="s">
        <v>1006</v>
      </c>
      <c r="D435" s="849" t="s">
        <v>1007</v>
      </c>
      <c r="E435" s="363">
        <v>0</v>
      </c>
      <c r="F435" s="363">
        <v>0</v>
      </c>
      <c r="G435" s="409"/>
      <c r="H435" s="457"/>
      <c r="I435" s="360">
        <v>0</v>
      </c>
      <c r="J435" s="383">
        <v>0</v>
      </c>
    </row>
    <row r="436" spans="1:11" ht="14.85" hidden="1" customHeight="1" x14ac:dyDescent="0.3">
      <c r="A436" s="351" t="s">
        <v>49</v>
      </c>
      <c r="B436" s="839" t="s">
        <v>59</v>
      </c>
      <c r="C436" s="840" t="s">
        <v>1009</v>
      </c>
      <c r="D436" s="841" t="s">
        <v>1010</v>
      </c>
      <c r="E436" s="393">
        <v>0</v>
      </c>
      <c r="F436" s="393">
        <v>0</v>
      </c>
      <c r="G436" s="398">
        <v>0</v>
      </c>
      <c r="H436" s="457"/>
      <c r="I436" s="394">
        <v>0</v>
      </c>
      <c r="J436" s="395" t="e">
        <v>#DIV/0!</v>
      </c>
    </row>
    <row r="437" spans="1:11" ht="14.85" hidden="1" customHeight="1" x14ac:dyDescent="0.3">
      <c r="A437" s="351" t="s">
        <v>49</v>
      </c>
      <c r="B437" s="839" t="s">
        <v>59</v>
      </c>
      <c r="C437" s="840" t="s">
        <v>1011</v>
      </c>
      <c r="D437" s="841" t="s">
        <v>1012</v>
      </c>
      <c r="E437" s="393">
        <v>0</v>
      </c>
      <c r="F437" s="393">
        <v>0</v>
      </c>
      <c r="G437" s="398">
        <v>0</v>
      </c>
      <c r="H437" s="457"/>
      <c r="I437" s="394">
        <v>0</v>
      </c>
      <c r="J437" s="395" t="e">
        <v>#DIV/0!</v>
      </c>
    </row>
    <row r="438" spans="1:11" ht="14.85" customHeight="1" x14ac:dyDescent="0.3">
      <c r="A438" s="351" t="s">
        <v>49</v>
      </c>
      <c r="B438" s="839" t="s">
        <v>59</v>
      </c>
      <c r="C438" s="840" t="s">
        <v>212</v>
      </c>
      <c r="D438" s="841" t="s">
        <v>213</v>
      </c>
      <c r="E438" s="399">
        <v>60786.57</v>
      </c>
      <c r="F438" s="399">
        <v>55730.85</v>
      </c>
      <c r="G438" s="365">
        <v>4.4533215520810494E-4</v>
      </c>
      <c r="H438" s="457"/>
      <c r="I438" s="355">
        <v>-5055.7200000000012</v>
      </c>
      <c r="J438" s="384">
        <v>-8.317166110869556E-2</v>
      </c>
    </row>
    <row r="439" spans="1:11" ht="14.85" customHeight="1" x14ac:dyDescent="0.3">
      <c r="A439" s="380" t="s">
        <v>49</v>
      </c>
      <c r="B439" s="844" t="s">
        <v>90</v>
      </c>
      <c r="C439" s="845" t="s">
        <v>214</v>
      </c>
      <c r="D439" s="846" t="s">
        <v>215</v>
      </c>
      <c r="E439" s="358">
        <v>0</v>
      </c>
      <c r="F439" s="358">
        <v>0</v>
      </c>
      <c r="G439" s="358"/>
      <c r="H439" s="457"/>
      <c r="I439" s="357">
        <v>0</v>
      </c>
      <c r="J439" s="381">
        <v>0</v>
      </c>
    </row>
    <row r="440" spans="1:11" ht="14.85" customHeight="1" x14ac:dyDescent="0.3">
      <c r="A440" s="382" t="s">
        <v>49</v>
      </c>
      <c r="B440" s="847" t="s">
        <v>295</v>
      </c>
      <c r="C440" s="848" t="s">
        <v>1013</v>
      </c>
      <c r="D440" s="849" t="s">
        <v>1014</v>
      </c>
      <c r="E440" s="363">
        <v>0</v>
      </c>
      <c r="F440" s="363">
        <v>0</v>
      </c>
      <c r="G440" s="363"/>
      <c r="H440" s="457"/>
      <c r="I440" s="360">
        <v>0</v>
      </c>
      <c r="J440" s="383">
        <v>0</v>
      </c>
    </row>
    <row r="441" spans="1:11" ht="14.85" customHeight="1" x14ac:dyDescent="0.3">
      <c r="A441" s="411" t="s">
        <v>49</v>
      </c>
      <c r="B441" s="412" t="s">
        <v>295</v>
      </c>
      <c r="C441" s="413" t="s">
        <v>1016</v>
      </c>
      <c r="D441" s="428" t="s">
        <v>1017</v>
      </c>
      <c r="E441" s="429">
        <v>0</v>
      </c>
      <c r="F441" s="429">
        <v>0</v>
      </c>
      <c r="G441" s="429"/>
      <c r="H441" s="465"/>
      <c r="I441" s="431">
        <v>0</v>
      </c>
      <c r="J441" s="432">
        <v>0</v>
      </c>
      <c r="K441" s="388"/>
    </row>
    <row r="442" spans="1:11" ht="14.85" customHeight="1" x14ac:dyDescent="0.3">
      <c r="A442" s="380" t="s">
        <v>49</v>
      </c>
      <c r="B442" s="844" t="s">
        <v>90</v>
      </c>
      <c r="C442" s="845" t="s">
        <v>216</v>
      </c>
      <c r="D442" s="846" t="s">
        <v>217</v>
      </c>
      <c r="E442" s="358">
        <v>60786.57</v>
      </c>
      <c r="F442" s="358">
        <v>55730.85</v>
      </c>
      <c r="G442" s="358"/>
      <c r="H442" s="457"/>
      <c r="I442" s="357">
        <v>-5055.7200000000012</v>
      </c>
      <c r="J442" s="381">
        <v>-8.317166110869556E-2</v>
      </c>
      <c r="K442" s="388"/>
    </row>
    <row r="443" spans="1:11" ht="14.85" customHeight="1" x14ac:dyDescent="0.3">
      <c r="A443" s="382" t="s">
        <v>49</v>
      </c>
      <c r="B443" s="847" t="s">
        <v>295</v>
      </c>
      <c r="C443" s="848" t="s">
        <v>216</v>
      </c>
      <c r="D443" s="849" t="s">
        <v>1019</v>
      </c>
      <c r="E443" s="363">
        <v>60786.57</v>
      </c>
      <c r="F443" s="363">
        <v>55730.85</v>
      </c>
      <c r="G443" s="363"/>
      <c r="H443" s="457"/>
      <c r="I443" s="360">
        <v>-5055.7200000000012</v>
      </c>
      <c r="J443" s="383">
        <v>-8.317166110869556E-2</v>
      </c>
    </row>
    <row r="444" spans="1:11" ht="14.85" hidden="1" customHeight="1" x14ac:dyDescent="0.3">
      <c r="A444" s="351" t="s">
        <v>49</v>
      </c>
      <c r="B444" s="839" t="s">
        <v>59</v>
      </c>
      <c r="C444" s="840" t="s">
        <v>1021</v>
      </c>
      <c r="D444" s="841" t="s">
        <v>1022</v>
      </c>
      <c r="E444" s="399">
        <v>0</v>
      </c>
      <c r="F444" s="399">
        <v>0</v>
      </c>
      <c r="G444" s="399"/>
      <c r="H444" s="457"/>
      <c r="I444" s="355">
        <v>0</v>
      </c>
      <c r="J444" s="384" t="e">
        <v>#DIV/0!</v>
      </c>
    </row>
    <row r="445" spans="1:11" ht="14.85" hidden="1" customHeight="1" x14ac:dyDescent="0.3">
      <c r="A445" s="380" t="s">
        <v>49</v>
      </c>
      <c r="B445" s="844" t="s">
        <v>90</v>
      </c>
      <c r="C445" s="845" t="s">
        <v>1023</v>
      </c>
      <c r="D445" s="846" t="s">
        <v>1024</v>
      </c>
      <c r="E445" s="358">
        <v>0</v>
      </c>
      <c r="F445" s="358">
        <v>0</v>
      </c>
      <c r="G445" s="358"/>
      <c r="H445" s="457"/>
      <c r="I445" s="357">
        <v>0</v>
      </c>
      <c r="J445" s="381" t="e">
        <v>#DIV/0!</v>
      </c>
    </row>
    <row r="446" spans="1:11" ht="14.85" hidden="1" customHeight="1" x14ac:dyDescent="0.3">
      <c r="A446" s="382" t="s">
        <v>49</v>
      </c>
      <c r="B446" s="847" t="s">
        <v>295</v>
      </c>
      <c r="C446" s="848" t="s">
        <v>1023</v>
      </c>
      <c r="D446" s="849" t="s">
        <v>1025</v>
      </c>
      <c r="E446" s="363">
        <v>0</v>
      </c>
      <c r="F446" s="363">
        <v>0</v>
      </c>
      <c r="G446" s="363"/>
      <c r="H446" s="457"/>
      <c r="I446" s="360">
        <v>0</v>
      </c>
      <c r="J446" s="383" t="e">
        <v>#DIV/0!</v>
      </c>
    </row>
    <row r="447" spans="1:11" ht="14.85" hidden="1" customHeight="1" x14ac:dyDescent="0.3">
      <c r="A447" s="380" t="s">
        <v>49</v>
      </c>
      <c r="B447" s="844" t="s">
        <v>90</v>
      </c>
      <c r="C447" s="845" t="s">
        <v>1026</v>
      </c>
      <c r="D447" s="846" t="s">
        <v>1027</v>
      </c>
      <c r="E447" s="358">
        <v>0</v>
      </c>
      <c r="F447" s="358">
        <v>0</v>
      </c>
      <c r="G447" s="358"/>
      <c r="H447" s="457"/>
      <c r="I447" s="357">
        <v>0</v>
      </c>
      <c r="J447" s="381" t="e">
        <v>#DIV/0!</v>
      </c>
    </row>
    <row r="448" spans="1:11" ht="14.85" hidden="1" customHeight="1" x14ac:dyDescent="0.3">
      <c r="A448" s="382" t="s">
        <v>49</v>
      </c>
      <c r="B448" s="847" t="s">
        <v>295</v>
      </c>
      <c r="C448" s="848" t="s">
        <v>1026</v>
      </c>
      <c r="D448" s="849" t="s">
        <v>1028</v>
      </c>
      <c r="E448" s="363">
        <v>0</v>
      </c>
      <c r="F448" s="363">
        <v>0</v>
      </c>
      <c r="G448" s="363"/>
      <c r="H448" s="457"/>
      <c r="I448" s="360">
        <v>0</v>
      </c>
      <c r="J448" s="383" t="e">
        <v>#DIV/0!</v>
      </c>
    </row>
    <row r="449" spans="1:12" ht="14.85" hidden="1" customHeight="1" x14ac:dyDescent="0.3">
      <c r="A449" s="380" t="s">
        <v>49</v>
      </c>
      <c r="B449" s="844" t="s">
        <v>90</v>
      </c>
      <c r="C449" s="845" t="s">
        <v>1029</v>
      </c>
      <c r="D449" s="846" t="s">
        <v>1030</v>
      </c>
      <c r="E449" s="358">
        <v>0</v>
      </c>
      <c r="F449" s="358">
        <v>0</v>
      </c>
      <c r="G449" s="358"/>
      <c r="H449" s="457"/>
      <c r="I449" s="357">
        <v>0</v>
      </c>
      <c r="J449" s="381" t="e">
        <v>#DIV/0!</v>
      </c>
    </row>
    <row r="450" spans="1:12" ht="14.85" hidden="1" customHeight="1" x14ac:dyDescent="0.3">
      <c r="A450" s="382" t="s">
        <v>49</v>
      </c>
      <c r="B450" s="847" t="s">
        <v>295</v>
      </c>
      <c r="C450" s="848" t="s">
        <v>1029</v>
      </c>
      <c r="D450" s="849" t="s">
        <v>1031</v>
      </c>
      <c r="E450" s="363">
        <v>0</v>
      </c>
      <c r="F450" s="363">
        <v>0</v>
      </c>
      <c r="G450" s="363"/>
      <c r="H450" s="457"/>
      <c r="I450" s="360">
        <v>0</v>
      </c>
      <c r="J450" s="383" t="e">
        <v>#DIV/0!</v>
      </c>
    </row>
    <row r="451" spans="1:12" hidden="1" x14ac:dyDescent="0.3">
      <c r="A451" s="351" t="s">
        <v>49</v>
      </c>
      <c r="B451" s="839" t="s">
        <v>59</v>
      </c>
      <c r="C451" s="840" t="s">
        <v>218</v>
      </c>
      <c r="D451" s="841" t="s">
        <v>219</v>
      </c>
      <c r="E451" s="399">
        <v>0</v>
      </c>
      <c r="F451" s="399">
        <v>0</v>
      </c>
      <c r="G451" s="399"/>
      <c r="H451" s="457"/>
      <c r="I451" s="355">
        <v>0</v>
      </c>
      <c r="J451" s="384" t="e">
        <v>#DIV/0!</v>
      </c>
    </row>
    <row r="452" spans="1:12" ht="14.85" hidden="1" customHeight="1" x14ac:dyDescent="0.3">
      <c r="A452" s="380" t="s">
        <v>49</v>
      </c>
      <c r="B452" s="844" t="s">
        <v>90</v>
      </c>
      <c r="C452" s="845" t="s">
        <v>218</v>
      </c>
      <c r="D452" s="846" t="s">
        <v>220</v>
      </c>
      <c r="E452" s="358">
        <v>0</v>
      </c>
      <c r="F452" s="358">
        <v>0</v>
      </c>
      <c r="G452" s="358"/>
      <c r="H452" s="457"/>
      <c r="I452" s="357">
        <v>0</v>
      </c>
      <c r="J452" s="381" t="e">
        <v>#DIV/0!</v>
      </c>
    </row>
    <row r="453" spans="1:12" ht="14.85" hidden="1" customHeight="1" x14ac:dyDescent="0.3">
      <c r="A453" s="382" t="s">
        <v>49</v>
      </c>
      <c r="B453" s="847" t="s">
        <v>295</v>
      </c>
      <c r="C453" s="848" t="s">
        <v>218</v>
      </c>
      <c r="D453" s="849" t="s">
        <v>1032</v>
      </c>
      <c r="E453" s="363">
        <v>0</v>
      </c>
      <c r="F453" s="363">
        <v>0</v>
      </c>
      <c r="G453" s="363"/>
      <c r="H453" s="457"/>
      <c r="I453" s="360">
        <v>0</v>
      </c>
      <c r="J453" s="383" t="e">
        <v>#DIV/0!</v>
      </c>
    </row>
    <row r="454" spans="1:12" ht="14.85" customHeight="1" x14ac:dyDescent="0.3">
      <c r="A454" s="342" t="s">
        <v>49</v>
      </c>
      <c r="B454" s="833" t="s">
        <v>24</v>
      </c>
      <c r="C454" s="860" t="s">
        <v>74</v>
      </c>
      <c r="D454" s="835" t="s">
        <v>75</v>
      </c>
      <c r="E454" s="344">
        <v>538097.59000000008</v>
      </c>
      <c r="F454" s="344">
        <v>762202.91999999993</v>
      </c>
      <c r="G454" s="345">
        <v>6.0905848209656015E-3</v>
      </c>
      <c r="H454" s="457"/>
      <c r="I454" s="343">
        <v>224105.32999999984</v>
      </c>
      <c r="J454" s="375">
        <v>0.41647711152172184</v>
      </c>
      <c r="K454" s="388"/>
      <c r="L454" s="388"/>
    </row>
    <row r="455" spans="1:12" ht="14.85" hidden="1" customHeight="1" x14ac:dyDescent="0.3">
      <c r="A455" s="346" t="s">
        <v>49</v>
      </c>
      <c r="B455" s="836" t="s">
        <v>29</v>
      </c>
      <c r="C455" s="837" t="s">
        <v>1033</v>
      </c>
      <c r="D455" s="838" t="s">
        <v>1034</v>
      </c>
      <c r="E455" s="372">
        <v>0</v>
      </c>
      <c r="F455" s="372">
        <v>0</v>
      </c>
      <c r="G455" s="373">
        <v>0</v>
      </c>
      <c r="H455" s="457"/>
      <c r="I455" s="350">
        <v>0</v>
      </c>
      <c r="J455" s="397" t="e">
        <v>#DIV/0!</v>
      </c>
    </row>
    <row r="456" spans="1:12" ht="14.85" hidden="1" customHeight="1" x14ac:dyDescent="0.3">
      <c r="A456" s="351" t="s">
        <v>49</v>
      </c>
      <c r="B456" s="839" t="s">
        <v>59</v>
      </c>
      <c r="C456" s="840" t="s">
        <v>1033</v>
      </c>
      <c r="D456" s="841" t="s">
        <v>1035</v>
      </c>
      <c r="E456" s="364">
        <v>0</v>
      </c>
      <c r="F456" s="364">
        <v>0</v>
      </c>
      <c r="G456" s="365">
        <v>0</v>
      </c>
      <c r="H456" s="457"/>
      <c r="I456" s="355">
        <v>0</v>
      </c>
      <c r="J456" s="384" t="e">
        <v>#DIV/0!</v>
      </c>
    </row>
    <row r="457" spans="1:12" ht="14.85" hidden="1" customHeight="1" x14ac:dyDescent="0.3">
      <c r="A457" s="351" t="s">
        <v>49</v>
      </c>
      <c r="B457" s="839" t="s">
        <v>59</v>
      </c>
      <c r="C457" s="840" t="s">
        <v>1036</v>
      </c>
      <c r="D457" s="841" t="s">
        <v>1037</v>
      </c>
      <c r="E457" s="364">
        <v>0</v>
      </c>
      <c r="F457" s="364">
        <v>0</v>
      </c>
      <c r="G457" s="365">
        <v>0</v>
      </c>
      <c r="H457" s="457"/>
      <c r="I457" s="355">
        <v>0</v>
      </c>
      <c r="J457" s="384" t="e">
        <v>#DIV/0!</v>
      </c>
    </row>
    <row r="458" spans="1:12" ht="14.85" customHeight="1" x14ac:dyDescent="0.3">
      <c r="A458" s="346" t="s">
        <v>49</v>
      </c>
      <c r="B458" s="836" t="s">
        <v>29</v>
      </c>
      <c r="C458" s="837" t="s">
        <v>76</v>
      </c>
      <c r="D458" s="838" t="s">
        <v>77</v>
      </c>
      <c r="E458" s="396">
        <v>538097.59000000008</v>
      </c>
      <c r="F458" s="396">
        <v>762202.91999999993</v>
      </c>
      <c r="G458" s="373">
        <v>6.0905848209656015E-3</v>
      </c>
      <c r="H458" s="457"/>
      <c r="I458" s="350">
        <v>224105.32999999984</v>
      </c>
      <c r="J458" s="397">
        <v>0.41647711152172184</v>
      </c>
    </row>
    <row r="459" spans="1:12" ht="14.85" customHeight="1" x14ac:dyDescent="0.3">
      <c r="A459" s="351" t="s">
        <v>49</v>
      </c>
      <c r="B459" s="839" t="s">
        <v>59</v>
      </c>
      <c r="C459" s="840" t="s">
        <v>221</v>
      </c>
      <c r="D459" s="841" t="s">
        <v>222</v>
      </c>
      <c r="E459" s="399">
        <v>538097.59000000008</v>
      </c>
      <c r="F459" s="399">
        <v>567002.91999999993</v>
      </c>
      <c r="G459" s="365">
        <v>4.5307873892626556E-3</v>
      </c>
      <c r="H459" s="457"/>
      <c r="I459" s="355">
        <v>28905.329999999842</v>
      </c>
      <c r="J459" s="384">
        <v>5.3717635122654706E-2</v>
      </c>
    </row>
    <row r="460" spans="1:12" ht="14.85" customHeight="1" x14ac:dyDescent="0.3">
      <c r="A460" s="380" t="s">
        <v>49</v>
      </c>
      <c r="B460" s="866" t="s">
        <v>90</v>
      </c>
      <c r="C460" s="874" t="s">
        <v>1038</v>
      </c>
      <c r="D460" s="846" t="s">
        <v>1039</v>
      </c>
      <c r="E460" s="358">
        <v>0</v>
      </c>
      <c r="F460" s="358">
        <v>0</v>
      </c>
      <c r="G460" s="358"/>
      <c r="H460" s="457"/>
      <c r="I460" s="357">
        <v>0</v>
      </c>
      <c r="J460" s="381">
        <v>0</v>
      </c>
    </row>
    <row r="461" spans="1:12" ht="14.85" customHeight="1" x14ac:dyDescent="0.3">
      <c r="A461" s="382" t="s">
        <v>49</v>
      </c>
      <c r="B461" s="875" t="s">
        <v>295</v>
      </c>
      <c r="C461" s="876" t="s">
        <v>1040</v>
      </c>
      <c r="D461" s="849" t="s">
        <v>1041</v>
      </c>
      <c r="E461" s="363">
        <v>0</v>
      </c>
      <c r="F461" s="363">
        <v>0</v>
      </c>
      <c r="G461" s="363"/>
      <c r="H461" s="457"/>
      <c r="I461" s="360">
        <v>0</v>
      </c>
      <c r="J461" s="383">
        <v>0</v>
      </c>
    </row>
    <row r="462" spans="1:12" ht="14.85" customHeight="1" x14ac:dyDescent="0.3">
      <c r="A462" s="380" t="s">
        <v>49</v>
      </c>
      <c r="B462" s="866" t="s">
        <v>90</v>
      </c>
      <c r="C462" s="877" t="s">
        <v>223</v>
      </c>
      <c r="D462" s="846" t="s">
        <v>224</v>
      </c>
      <c r="E462" s="358">
        <v>0</v>
      </c>
      <c r="F462" s="358">
        <v>0</v>
      </c>
      <c r="G462" s="358"/>
      <c r="H462" s="457"/>
      <c r="I462" s="357">
        <v>0</v>
      </c>
      <c r="J462" s="381">
        <v>0</v>
      </c>
    </row>
    <row r="463" spans="1:12" ht="14.85" customHeight="1" x14ac:dyDescent="0.3">
      <c r="A463" s="382" t="s">
        <v>49</v>
      </c>
      <c r="B463" s="875" t="s">
        <v>295</v>
      </c>
      <c r="C463" s="876" t="s">
        <v>1042</v>
      </c>
      <c r="D463" s="849" t="s">
        <v>1043</v>
      </c>
      <c r="E463" s="363">
        <v>0</v>
      </c>
      <c r="F463" s="363">
        <v>0</v>
      </c>
      <c r="G463" s="363"/>
      <c r="H463" s="457"/>
      <c r="I463" s="360">
        <v>0</v>
      </c>
      <c r="J463" s="383">
        <v>0</v>
      </c>
    </row>
    <row r="464" spans="1:12" ht="14.85" customHeight="1" x14ac:dyDescent="0.3">
      <c r="A464" s="380" t="s">
        <v>49</v>
      </c>
      <c r="B464" s="866" t="s">
        <v>90</v>
      </c>
      <c r="C464" s="845" t="s">
        <v>225</v>
      </c>
      <c r="D464" s="846" t="s">
        <v>226</v>
      </c>
      <c r="E464" s="358">
        <v>0</v>
      </c>
      <c r="F464" s="358">
        <v>0</v>
      </c>
      <c r="G464" s="358"/>
      <c r="H464" s="457"/>
      <c r="I464" s="357">
        <v>0</v>
      </c>
      <c r="J464" s="381">
        <v>0</v>
      </c>
    </row>
    <row r="465" spans="1:10" ht="14.85" customHeight="1" x14ac:dyDescent="0.3">
      <c r="A465" s="382" t="s">
        <v>49</v>
      </c>
      <c r="B465" s="875" t="s">
        <v>295</v>
      </c>
      <c r="C465" s="848" t="s">
        <v>1045</v>
      </c>
      <c r="D465" s="849" t="s">
        <v>1046</v>
      </c>
      <c r="E465" s="363">
        <v>0</v>
      </c>
      <c r="F465" s="363">
        <v>0</v>
      </c>
      <c r="G465" s="363"/>
      <c r="H465" s="457"/>
      <c r="I465" s="360">
        <v>0</v>
      </c>
      <c r="J465" s="383">
        <v>0</v>
      </c>
    </row>
    <row r="466" spans="1:10" ht="14.85" customHeight="1" x14ac:dyDescent="0.3">
      <c r="A466" s="382" t="s">
        <v>49</v>
      </c>
      <c r="B466" s="875" t="s">
        <v>295</v>
      </c>
      <c r="C466" s="848" t="s">
        <v>1048</v>
      </c>
      <c r="D466" s="849" t="s">
        <v>1049</v>
      </c>
      <c r="E466" s="363">
        <v>0</v>
      </c>
      <c r="F466" s="363">
        <v>0</v>
      </c>
      <c r="G466" s="363"/>
      <c r="H466" s="457"/>
      <c r="I466" s="360">
        <v>0</v>
      </c>
      <c r="J466" s="383">
        <v>0</v>
      </c>
    </row>
    <row r="467" spans="1:10" ht="14.85" customHeight="1" x14ac:dyDescent="0.3">
      <c r="A467" s="380" t="s">
        <v>49</v>
      </c>
      <c r="B467" s="866" t="s">
        <v>90</v>
      </c>
      <c r="C467" s="868" t="s">
        <v>227</v>
      </c>
      <c r="D467" s="846" t="s">
        <v>228</v>
      </c>
      <c r="E467" s="358">
        <v>0</v>
      </c>
      <c r="F467" s="358">
        <v>0</v>
      </c>
      <c r="G467" s="358"/>
      <c r="H467" s="457"/>
      <c r="I467" s="357">
        <v>0</v>
      </c>
      <c r="J467" s="381">
        <v>0</v>
      </c>
    </row>
    <row r="468" spans="1:10" ht="14.85" customHeight="1" x14ac:dyDescent="0.3">
      <c r="A468" s="382" t="s">
        <v>49</v>
      </c>
      <c r="B468" s="875" t="s">
        <v>295</v>
      </c>
      <c r="C468" s="848" t="s">
        <v>1051</v>
      </c>
      <c r="D468" s="849" t="s">
        <v>1052</v>
      </c>
      <c r="E468" s="363">
        <v>0</v>
      </c>
      <c r="F468" s="363">
        <v>0</v>
      </c>
      <c r="G468" s="363"/>
      <c r="H468" s="457"/>
      <c r="I468" s="360">
        <v>0</v>
      </c>
      <c r="J468" s="383">
        <v>0</v>
      </c>
    </row>
    <row r="469" spans="1:10" ht="14.85" customHeight="1" x14ac:dyDescent="0.3">
      <c r="A469" s="380" t="s">
        <v>49</v>
      </c>
      <c r="B469" s="866" t="s">
        <v>90</v>
      </c>
      <c r="C469" s="845" t="s">
        <v>229</v>
      </c>
      <c r="D469" s="846" t="s">
        <v>230</v>
      </c>
      <c r="E469" s="358">
        <v>0</v>
      </c>
      <c r="F469" s="358">
        <v>0</v>
      </c>
      <c r="G469" s="358"/>
      <c r="H469" s="457"/>
      <c r="I469" s="357">
        <v>0</v>
      </c>
      <c r="J469" s="381">
        <v>0</v>
      </c>
    </row>
    <row r="470" spans="1:10" ht="14.85" customHeight="1" x14ac:dyDescent="0.3">
      <c r="A470" s="382" t="s">
        <v>49</v>
      </c>
      <c r="B470" s="875" t="s">
        <v>295</v>
      </c>
      <c r="C470" s="848" t="s">
        <v>229</v>
      </c>
      <c r="D470" s="849" t="s">
        <v>1054</v>
      </c>
      <c r="E470" s="363">
        <v>0</v>
      </c>
      <c r="F470" s="363">
        <v>0</v>
      </c>
      <c r="G470" s="363"/>
      <c r="H470" s="457"/>
      <c r="I470" s="360">
        <v>0</v>
      </c>
      <c r="J470" s="383">
        <v>0</v>
      </c>
    </row>
    <row r="471" spans="1:10" ht="14.85" customHeight="1" x14ac:dyDescent="0.3">
      <c r="A471" s="380" t="s">
        <v>49</v>
      </c>
      <c r="B471" s="866" t="s">
        <v>90</v>
      </c>
      <c r="C471" s="845" t="s">
        <v>231</v>
      </c>
      <c r="D471" s="846" t="s">
        <v>232</v>
      </c>
      <c r="E471" s="358">
        <v>1472.18</v>
      </c>
      <c r="F471" s="358">
        <v>5187.55</v>
      </c>
      <c r="G471" s="358"/>
      <c r="H471" s="457"/>
      <c r="I471" s="357">
        <v>3715.37</v>
      </c>
      <c r="J471" s="381">
        <v>0</v>
      </c>
    </row>
    <row r="472" spans="1:10" ht="14.85" customHeight="1" x14ac:dyDescent="0.3">
      <c r="A472" s="382" t="s">
        <v>49</v>
      </c>
      <c r="B472" s="875" t="s">
        <v>295</v>
      </c>
      <c r="C472" s="848" t="s">
        <v>1056</v>
      </c>
      <c r="D472" s="849" t="s">
        <v>1057</v>
      </c>
      <c r="E472" s="363">
        <v>0</v>
      </c>
      <c r="F472" s="363">
        <v>0</v>
      </c>
      <c r="G472" s="363"/>
      <c r="H472" s="457"/>
      <c r="I472" s="360">
        <v>0</v>
      </c>
      <c r="J472" s="383">
        <v>0</v>
      </c>
    </row>
    <row r="473" spans="1:10" ht="14.85" customHeight="1" x14ac:dyDescent="0.3">
      <c r="A473" s="382" t="s">
        <v>49</v>
      </c>
      <c r="B473" s="875" t="s">
        <v>295</v>
      </c>
      <c r="C473" s="848" t="s">
        <v>1059</v>
      </c>
      <c r="D473" s="849" t="s">
        <v>1060</v>
      </c>
      <c r="E473" s="363">
        <v>0</v>
      </c>
      <c r="F473" s="363">
        <v>0</v>
      </c>
      <c r="G473" s="363"/>
      <c r="H473" s="457"/>
      <c r="I473" s="360">
        <v>0</v>
      </c>
      <c r="J473" s="383">
        <v>0</v>
      </c>
    </row>
    <row r="474" spans="1:10" ht="14.85" customHeight="1" x14ac:dyDescent="0.3">
      <c r="A474" s="382" t="s">
        <v>49</v>
      </c>
      <c r="B474" s="875" t="s">
        <v>295</v>
      </c>
      <c r="C474" s="848" t="s">
        <v>1062</v>
      </c>
      <c r="D474" s="849" t="s">
        <v>1063</v>
      </c>
      <c r="E474" s="363">
        <v>0</v>
      </c>
      <c r="F474" s="363">
        <v>0</v>
      </c>
      <c r="G474" s="363"/>
      <c r="H474" s="457"/>
      <c r="I474" s="360">
        <v>0</v>
      </c>
      <c r="J474" s="383">
        <v>0</v>
      </c>
    </row>
    <row r="475" spans="1:10" ht="14.85" customHeight="1" x14ac:dyDescent="0.3">
      <c r="A475" s="382" t="s">
        <v>49</v>
      </c>
      <c r="B475" s="847" t="s">
        <v>295</v>
      </c>
      <c r="C475" s="848" t="s">
        <v>1065</v>
      </c>
      <c r="D475" s="849" t="s">
        <v>1066</v>
      </c>
      <c r="E475" s="363">
        <v>0</v>
      </c>
      <c r="F475" s="363">
        <v>0</v>
      </c>
      <c r="G475" s="363"/>
      <c r="H475" s="457"/>
      <c r="I475" s="360">
        <v>0</v>
      </c>
      <c r="J475" s="383">
        <v>0</v>
      </c>
    </row>
    <row r="476" spans="1:10" ht="14.85" customHeight="1" x14ac:dyDescent="0.3">
      <c r="A476" s="382" t="s">
        <v>49</v>
      </c>
      <c r="B476" s="847" t="s">
        <v>295</v>
      </c>
      <c r="C476" s="848" t="s">
        <v>1068</v>
      </c>
      <c r="D476" s="849" t="s">
        <v>1069</v>
      </c>
      <c r="E476" s="363">
        <v>1472.18</v>
      </c>
      <c r="F476" s="363">
        <v>5187.55</v>
      </c>
      <c r="G476" s="363"/>
      <c r="H476" s="457"/>
      <c r="I476" s="360">
        <v>3715.37</v>
      </c>
      <c r="J476" s="383">
        <v>0</v>
      </c>
    </row>
    <row r="477" spans="1:10" ht="14.85" customHeight="1" x14ac:dyDescent="0.3">
      <c r="A477" s="380" t="s">
        <v>49</v>
      </c>
      <c r="B477" s="866" t="s">
        <v>90</v>
      </c>
      <c r="C477" s="868" t="s">
        <v>233</v>
      </c>
      <c r="D477" s="846" t="s">
        <v>234</v>
      </c>
      <c r="E477" s="358">
        <v>319008.65000000002</v>
      </c>
      <c r="F477" s="358">
        <v>387547.55</v>
      </c>
      <c r="G477" s="358"/>
      <c r="H477" s="457"/>
      <c r="I477" s="357">
        <v>68538.899999999965</v>
      </c>
      <c r="J477" s="381">
        <v>0</v>
      </c>
    </row>
    <row r="478" spans="1:10" x14ac:dyDescent="0.3">
      <c r="A478" s="382" t="s">
        <v>49</v>
      </c>
      <c r="B478" s="847" t="s">
        <v>295</v>
      </c>
      <c r="C478" s="848" t="s">
        <v>1071</v>
      </c>
      <c r="D478" s="849" t="s">
        <v>1072</v>
      </c>
      <c r="E478" s="363">
        <v>319008.65000000002</v>
      </c>
      <c r="F478" s="363">
        <v>387547.55</v>
      </c>
      <c r="G478" s="363"/>
      <c r="H478" s="457"/>
      <c r="I478" s="360">
        <v>68538.899999999965</v>
      </c>
      <c r="J478" s="383">
        <v>0</v>
      </c>
    </row>
    <row r="479" spans="1:10" ht="14.85" hidden="1" customHeight="1" x14ac:dyDescent="0.3">
      <c r="A479" s="380" t="s">
        <v>49</v>
      </c>
      <c r="B479" s="844" t="s">
        <v>90</v>
      </c>
      <c r="C479" s="845" t="s">
        <v>1074</v>
      </c>
      <c r="D479" s="846" t="s">
        <v>1075</v>
      </c>
      <c r="E479" s="363">
        <v>0</v>
      </c>
      <c r="F479" s="363">
        <v>0</v>
      </c>
      <c r="G479" s="363"/>
      <c r="H479" s="457"/>
      <c r="I479" s="360">
        <v>0</v>
      </c>
      <c r="J479" s="383" t="e">
        <v>#DIV/0!</v>
      </c>
    </row>
    <row r="480" spans="1:10" ht="15" hidden="1" customHeight="1" x14ac:dyDescent="0.3">
      <c r="A480" s="380" t="s">
        <v>49</v>
      </c>
      <c r="B480" s="844" t="s">
        <v>90</v>
      </c>
      <c r="C480" s="868" t="s">
        <v>1076</v>
      </c>
      <c r="D480" s="846" t="s">
        <v>1077</v>
      </c>
      <c r="E480" s="363">
        <v>0</v>
      </c>
      <c r="F480" s="363">
        <v>0</v>
      </c>
      <c r="G480" s="363"/>
      <c r="H480" s="457"/>
      <c r="I480" s="360">
        <v>0</v>
      </c>
      <c r="J480" s="383" t="e">
        <v>#DIV/0!</v>
      </c>
    </row>
    <row r="481" spans="1:10" x14ac:dyDescent="0.3">
      <c r="A481" s="380" t="s">
        <v>49</v>
      </c>
      <c r="B481" s="844" t="s">
        <v>90</v>
      </c>
      <c r="C481" s="868" t="s">
        <v>235</v>
      </c>
      <c r="D481" s="846" t="s">
        <v>236</v>
      </c>
      <c r="E481" s="358">
        <v>217616.76</v>
      </c>
      <c r="F481" s="358">
        <v>174267.82</v>
      </c>
      <c r="G481" s="358"/>
      <c r="H481" s="457"/>
      <c r="I481" s="357">
        <v>-43348.94</v>
      </c>
      <c r="J481" s="381">
        <v>-0.19919853599511361</v>
      </c>
    </row>
    <row r="482" spans="1:10" x14ac:dyDescent="0.3">
      <c r="A482" s="382" t="s">
        <v>49</v>
      </c>
      <c r="B482" s="847" t="s">
        <v>295</v>
      </c>
      <c r="C482" s="848" t="s">
        <v>1078</v>
      </c>
      <c r="D482" s="849" t="s">
        <v>1079</v>
      </c>
      <c r="E482" s="363">
        <v>217616.76</v>
      </c>
      <c r="F482" s="363">
        <v>174267.82</v>
      </c>
      <c r="G482" s="363"/>
      <c r="H482" s="457"/>
      <c r="I482" s="360">
        <v>-43348.94</v>
      </c>
      <c r="J482" s="383">
        <v>-0.19919853599511361</v>
      </c>
    </row>
    <row r="483" spans="1:10" hidden="1" x14ac:dyDescent="0.3">
      <c r="A483" s="351" t="s">
        <v>49</v>
      </c>
      <c r="B483" s="839" t="s">
        <v>59</v>
      </c>
      <c r="C483" s="840" t="s">
        <v>1081</v>
      </c>
      <c r="D483" s="841" t="s">
        <v>1082</v>
      </c>
      <c r="E483" s="393">
        <v>0</v>
      </c>
      <c r="F483" s="393">
        <v>0</v>
      </c>
      <c r="G483" s="393"/>
      <c r="H483" s="457"/>
      <c r="I483" s="394">
        <v>0</v>
      </c>
      <c r="J483" s="395" t="e">
        <v>#DIV/0!</v>
      </c>
    </row>
    <row r="484" spans="1:10" hidden="1" x14ac:dyDescent="0.3">
      <c r="A484" s="477" t="s">
        <v>49</v>
      </c>
      <c r="B484" s="967" t="s">
        <v>90</v>
      </c>
      <c r="C484" s="968" t="s">
        <v>1083</v>
      </c>
      <c r="D484" s="969" t="s">
        <v>1084</v>
      </c>
      <c r="E484" s="393">
        <v>0</v>
      </c>
      <c r="F484" s="393">
        <v>0</v>
      </c>
      <c r="G484" s="393"/>
      <c r="H484" s="457"/>
      <c r="I484" s="394">
        <v>0</v>
      </c>
      <c r="J484" s="395" t="e">
        <v>#DIV/0!</v>
      </c>
    </row>
    <row r="485" spans="1:10" ht="14.85" customHeight="1" x14ac:dyDescent="0.3">
      <c r="A485" s="351" t="s">
        <v>49</v>
      </c>
      <c r="B485" s="839" t="s">
        <v>59</v>
      </c>
      <c r="C485" s="840" t="s">
        <v>237</v>
      </c>
      <c r="D485" s="841" t="s">
        <v>238</v>
      </c>
      <c r="E485" s="399">
        <v>0</v>
      </c>
      <c r="F485" s="399">
        <v>195200</v>
      </c>
      <c r="G485" s="399"/>
      <c r="H485" s="457"/>
      <c r="I485" s="355">
        <v>195200</v>
      </c>
      <c r="J485" s="384">
        <v>0</v>
      </c>
    </row>
    <row r="486" spans="1:10" ht="14.85" customHeight="1" x14ac:dyDescent="0.3">
      <c r="A486" s="380" t="s">
        <v>49</v>
      </c>
      <c r="B486" s="844" t="s">
        <v>90</v>
      </c>
      <c r="C486" s="845" t="s">
        <v>239</v>
      </c>
      <c r="D486" s="846" t="s">
        <v>240</v>
      </c>
      <c r="E486" s="358">
        <v>0</v>
      </c>
      <c r="F486" s="358">
        <v>195200</v>
      </c>
      <c r="G486" s="358"/>
      <c r="H486" s="457"/>
      <c r="I486" s="357">
        <v>195200</v>
      </c>
      <c r="J486" s="381">
        <v>0</v>
      </c>
    </row>
    <row r="487" spans="1:10" ht="14.85" customHeight="1" x14ac:dyDescent="0.3">
      <c r="A487" s="382" t="s">
        <v>49</v>
      </c>
      <c r="B487" s="847" t="s">
        <v>295</v>
      </c>
      <c r="C487" s="876" t="s">
        <v>1085</v>
      </c>
      <c r="D487" s="849" t="s">
        <v>1086</v>
      </c>
      <c r="E487" s="363">
        <v>0</v>
      </c>
      <c r="F487" s="363">
        <v>0</v>
      </c>
      <c r="G487" s="363"/>
      <c r="H487" s="457"/>
      <c r="I487" s="360">
        <v>0</v>
      </c>
      <c r="J487" s="383">
        <v>0</v>
      </c>
    </row>
    <row r="488" spans="1:10" ht="14.85" customHeight="1" x14ac:dyDescent="0.3">
      <c r="A488" s="382" t="s">
        <v>49</v>
      </c>
      <c r="B488" s="858" t="s">
        <v>295</v>
      </c>
      <c r="C488" s="878" t="s">
        <v>1088</v>
      </c>
      <c r="D488" s="859" t="s">
        <v>1089</v>
      </c>
      <c r="E488" s="363">
        <v>0</v>
      </c>
      <c r="F488" s="363">
        <v>195200</v>
      </c>
      <c r="G488" s="363"/>
      <c r="H488" s="457"/>
      <c r="I488" s="360">
        <v>195200</v>
      </c>
      <c r="J488" s="383">
        <v>0</v>
      </c>
    </row>
    <row r="489" spans="1:10" ht="14.85" hidden="1" customHeight="1" x14ac:dyDescent="0.3">
      <c r="A489" s="478" t="s">
        <v>49</v>
      </c>
      <c r="B489" s="879" t="s">
        <v>90</v>
      </c>
      <c r="C489" s="880" t="s">
        <v>1091</v>
      </c>
      <c r="D489" s="881" t="s">
        <v>1092</v>
      </c>
      <c r="E489" s="358">
        <v>0</v>
      </c>
      <c r="F489" s="358">
        <v>0</v>
      </c>
      <c r="G489" s="358"/>
      <c r="H489" s="457"/>
      <c r="I489" s="357">
        <v>0</v>
      </c>
      <c r="J489" s="381" t="e">
        <v>#DIV/0!</v>
      </c>
    </row>
    <row r="490" spans="1:10" ht="14.85" hidden="1" customHeight="1" x14ac:dyDescent="0.3">
      <c r="A490" s="479" t="s">
        <v>49</v>
      </c>
      <c r="B490" s="858" t="s">
        <v>295</v>
      </c>
      <c r="C490" s="878" t="s">
        <v>1091</v>
      </c>
      <c r="D490" s="859" t="s">
        <v>1093</v>
      </c>
      <c r="E490" s="363">
        <v>0</v>
      </c>
      <c r="F490" s="363">
        <v>0</v>
      </c>
      <c r="G490" s="363"/>
      <c r="H490" s="457"/>
      <c r="I490" s="360">
        <v>0</v>
      </c>
      <c r="J490" s="383" t="e">
        <v>#DIV/0!</v>
      </c>
    </row>
    <row r="491" spans="1:10" ht="14.85" hidden="1" customHeight="1" x14ac:dyDescent="0.3">
      <c r="A491" s="351" t="s">
        <v>49</v>
      </c>
      <c r="B491" s="839" t="s">
        <v>59</v>
      </c>
      <c r="C491" s="840" t="s">
        <v>1094</v>
      </c>
      <c r="D491" s="841" t="s">
        <v>1095</v>
      </c>
      <c r="E491" s="393">
        <v>0</v>
      </c>
      <c r="F491" s="393">
        <v>0</v>
      </c>
      <c r="G491" s="393"/>
      <c r="H491" s="457"/>
      <c r="I491" s="394">
        <v>0</v>
      </c>
      <c r="J491" s="395" t="e">
        <v>#DIV/0!</v>
      </c>
    </row>
    <row r="492" spans="1:10" ht="14.85" hidden="1" customHeight="1" x14ac:dyDescent="0.3">
      <c r="A492" s="351" t="s">
        <v>49</v>
      </c>
      <c r="B492" s="839" t="s">
        <v>59</v>
      </c>
      <c r="C492" s="840" t="s">
        <v>1096</v>
      </c>
      <c r="D492" s="841" t="s">
        <v>1097</v>
      </c>
      <c r="E492" s="393">
        <v>0</v>
      </c>
      <c r="F492" s="393">
        <v>0</v>
      </c>
      <c r="G492" s="393"/>
      <c r="H492" s="457"/>
      <c r="I492" s="394">
        <v>0</v>
      </c>
      <c r="J492" s="395" t="e">
        <v>#DIV/0!</v>
      </c>
    </row>
    <row r="493" spans="1:10" ht="14.85" hidden="1" customHeight="1" x14ac:dyDescent="0.3">
      <c r="A493" s="351" t="s">
        <v>49</v>
      </c>
      <c r="B493" s="839" t="s">
        <v>59</v>
      </c>
      <c r="C493" s="840" t="s">
        <v>1098</v>
      </c>
      <c r="D493" s="841" t="s">
        <v>1099</v>
      </c>
      <c r="E493" s="393">
        <v>0</v>
      </c>
      <c r="F493" s="393">
        <v>0</v>
      </c>
      <c r="G493" s="393"/>
      <c r="H493" s="457"/>
      <c r="I493" s="394">
        <v>0</v>
      </c>
      <c r="J493" s="395" t="e">
        <v>#DIV/0!</v>
      </c>
    </row>
    <row r="494" spans="1:10" ht="14.85" hidden="1" customHeight="1" x14ac:dyDescent="0.3">
      <c r="A494" s="346" t="s">
        <v>49</v>
      </c>
      <c r="B494" s="836" t="s">
        <v>29</v>
      </c>
      <c r="C494" s="837" t="s">
        <v>390</v>
      </c>
      <c r="D494" s="838" t="s">
        <v>1100</v>
      </c>
      <c r="E494" s="393">
        <v>0</v>
      </c>
      <c r="F494" s="393">
        <v>0</v>
      </c>
      <c r="G494" s="393"/>
      <c r="H494" s="457"/>
      <c r="I494" s="394">
        <v>0</v>
      </c>
      <c r="J494" s="395" t="e">
        <v>#DIV/0!</v>
      </c>
    </row>
    <row r="495" spans="1:10" ht="14.85" hidden="1" customHeight="1" x14ac:dyDescent="0.3">
      <c r="A495" s="351" t="s">
        <v>49</v>
      </c>
      <c r="B495" s="839" t="s">
        <v>59</v>
      </c>
      <c r="C495" s="840" t="s">
        <v>1101</v>
      </c>
      <c r="D495" s="841" t="s">
        <v>1102</v>
      </c>
      <c r="E495" s="393">
        <v>0</v>
      </c>
      <c r="F495" s="393">
        <v>0</v>
      </c>
      <c r="G495" s="393"/>
      <c r="H495" s="457"/>
      <c r="I495" s="394">
        <v>0</v>
      </c>
      <c r="J495" s="395" t="e">
        <v>#DIV/0!</v>
      </c>
    </row>
    <row r="496" spans="1:10" ht="14.85" hidden="1" customHeight="1" x14ac:dyDescent="0.3">
      <c r="A496" s="351" t="s">
        <v>49</v>
      </c>
      <c r="B496" s="839" t="s">
        <v>59</v>
      </c>
      <c r="C496" s="840" t="s">
        <v>1103</v>
      </c>
      <c r="D496" s="841" t="s">
        <v>1104</v>
      </c>
      <c r="E496" s="393">
        <v>0</v>
      </c>
      <c r="F496" s="393">
        <v>0</v>
      </c>
      <c r="G496" s="393"/>
      <c r="H496" s="457"/>
      <c r="I496" s="394">
        <v>0</v>
      </c>
      <c r="J496" s="395" t="e">
        <v>#DIV/0!</v>
      </c>
    </row>
    <row r="497" spans="1:10" ht="14.85" hidden="1" customHeight="1" x14ac:dyDescent="0.3">
      <c r="A497" s="351" t="s">
        <v>49</v>
      </c>
      <c r="B497" s="839" t="s">
        <v>59</v>
      </c>
      <c r="C497" s="840" t="s">
        <v>1105</v>
      </c>
      <c r="D497" s="841" t="s">
        <v>1106</v>
      </c>
      <c r="E497" s="393">
        <v>0</v>
      </c>
      <c r="F497" s="393">
        <v>0</v>
      </c>
      <c r="G497" s="393"/>
      <c r="H497" s="457"/>
      <c r="I497" s="394">
        <v>0</v>
      </c>
      <c r="J497" s="395" t="e">
        <v>#DIV/0!</v>
      </c>
    </row>
    <row r="498" spans="1:10" ht="14.85" hidden="1" customHeight="1" x14ac:dyDescent="0.3">
      <c r="A498" s="351" t="s">
        <v>49</v>
      </c>
      <c r="B498" s="839" t="s">
        <v>59</v>
      </c>
      <c r="C498" s="840" t="s">
        <v>1107</v>
      </c>
      <c r="D498" s="841" t="s">
        <v>1108</v>
      </c>
      <c r="E498" s="393">
        <v>0</v>
      </c>
      <c r="F498" s="393">
        <v>0</v>
      </c>
      <c r="G498" s="393"/>
      <c r="H498" s="457"/>
      <c r="I498" s="394">
        <v>0</v>
      </c>
      <c r="J498" s="395" t="e">
        <v>#DIV/0!</v>
      </c>
    </row>
    <row r="499" spans="1:10" ht="14.85" hidden="1" customHeight="1" x14ac:dyDescent="0.3">
      <c r="A499" s="351" t="s">
        <v>49</v>
      </c>
      <c r="B499" s="839" t="s">
        <v>59</v>
      </c>
      <c r="C499" s="840" t="s">
        <v>1109</v>
      </c>
      <c r="D499" s="841" t="s">
        <v>1110</v>
      </c>
      <c r="E499" s="393">
        <v>0</v>
      </c>
      <c r="F499" s="393">
        <v>0</v>
      </c>
      <c r="G499" s="393"/>
      <c r="H499" s="457"/>
      <c r="I499" s="394">
        <v>0</v>
      </c>
      <c r="J499" s="395" t="e">
        <v>#DIV/0!</v>
      </c>
    </row>
    <row r="500" spans="1:10" ht="14.85" hidden="1" customHeight="1" x14ac:dyDescent="0.3">
      <c r="A500" s="346" t="s">
        <v>49</v>
      </c>
      <c r="B500" s="836" t="s">
        <v>29</v>
      </c>
      <c r="C500" s="837" t="s">
        <v>412</v>
      </c>
      <c r="D500" s="838" t="s">
        <v>1111</v>
      </c>
      <c r="E500" s="393">
        <v>0</v>
      </c>
      <c r="F500" s="393">
        <v>0</v>
      </c>
      <c r="G500" s="393"/>
      <c r="H500" s="457"/>
      <c r="I500" s="394">
        <v>0</v>
      </c>
      <c r="J500" s="395" t="e">
        <v>#DIV/0!</v>
      </c>
    </row>
    <row r="501" spans="1:10" ht="14.85" hidden="1" customHeight="1" x14ac:dyDescent="0.3">
      <c r="A501" s="351" t="s">
        <v>49</v>
      </c>
      <c r="B501" s="839" t="s">
        <v>59</v>
      </c>
      <c r="C501" s="840" t="s">
        <v>1112</v>
      </c>
      <c r="D501" s="841" t="s">
        <v>1113</v>
      </c>
      <c r="E501" s="393">
        <v>0</v>
      </c>
      <c r="F501" s="393">
        <v>0</v>
      </c>
      <c r="G501" s="393"/>
      <c r="H501" s="457"/>
      <c r="I501" s="394">
        <v>0</v>
      </c>
      <c r="J501" s="395" t="e">
        <v>#DIV/0!</v>
      </c>
    </row>
    <row r="502" spans="1:10" ht="14.85" hidden="1" customHeight="1" x14ac:dyDescent="0.3">
      <c r="A502" s="351" t="s">
        <v>49</v>
      </c>
      <c r="B502" s="839" t="s">
        <v>59</v>
      </c>
      <c r="C502" s="840" t="s">
        <v>1114</v>
      </c>
      <c r="D502" s="841" t="s">
        <v>1115</v>
      </c>
      <c r="E502" s="393">
        <v>0</v>
      </c>
      <c r="F502" s="393">
        <v>0</v>
      </c>
      <c r="G502" s="393"/>
      <c r="H502" s="457"/>
      <c r="I502" s="394">
        <v>0</v>
      </c>
      <c r="J502" s="395" t="e">
        <v>#DIV/0!</v>
      </c>
    </row>
    <row r="503" spans="1:10" ht="14.85" hidden="1" customHeight="1" x14ac:dyDescent="0.3">
      <c r="A503" s="351" t="s">
        <v>49</v>
      </c>
      <c r="B503" s="839" t="s">
        <v>59</v>
      </c>
      <c r="C503" s="840" t="s">
        <v>1116</v>
      </c>
      <c r="D503" s="841" t="s">
        <v>1117</v>
      </c>
      <c r="E503" s="393">
        <v>0</v>
      </c>
      <c r="F503" s="393">
        <v>0</v>
      </c>
      <c r="G503" s="393"/>
      <c r="H503" s="457"/>
      <c r="I503" s="394">
        <v>0</v>
      </c>
      <c r="J503" s="395" t="e">
        <v>#DIV/0!</v>
      </c>
    </row>
    <row r="504" spans="1:10" ht="14.85" hidden="1" customHeight="1" x14ac:dyDescent="0.3">
      <c r="A504" s="351" t="s">
        <v>49</v>
      </c>
      <c r="B504" s="839" t="s">
        <v>59</v>
      </c>
      <c r="C504" s="840" t="s">
        <v>1118</v>
      </c>
      <c r="D504" s="841" t="s">
        <v>1119</v>
      </c>
      <c r="E504" s="393">
        <v>0</v>
      </c>
      <c r="F504" s="393">
        <v>0</v>
      </c>
      <c r="G504" s="393"/>
      <c r="H504" s="457"/>
      <c r="I504" s="394">
        <v>0</v>
      </c>
      <c r="J504" s="395" t="e">
        <v>#DIV/0!</v>
      </c>
    </row>
    <row r="505" spans="1:10" ht="14.85" hidden="1" customHeight="1" x14ac:dyDescent="0.3">
      <c r="A505" s="351" t="s">
        <v>49</v>
      </c>
      <c r="B505" s="839" t="s">
        <v>59</v>
      </c>
      <c r="C505" s="840" t="s">
        <v>1120</v>
      </c>
      <c r="D505" s="841" t="s">
        <v>1121</v>
      </c>
      <c r="E505" s="393">
        <v>0</v>
      </c>
      <c r="F505" s="393">
        <v>0</v>
      </c>
      <c r="G505" s="393"/>
      <c r="H505" s="457"/>
      <c r="I505" s="394">
        <v>0</v>
      </c>
      <c r="J505" s="395" t="e">
        <v>#DIV/0!</v>
      </c>
    </row>
    <row r="506" spans="1:10" ht="14.85" hidden="1" customHeight="1" x14ac:dyDescent="0.3">
      <c r="A506" s="351" t="s">
        <v>49</v>
      </c>
      <c r="B506" s="839" t="s">
        <v>59</v>
      </c>
      <c r="C506" s="840" t="s">
        <v>1122</v>
      </c>
      <c r="D506" s="841" t="s">
        <v>1123</v>
      </c>
      <c r="E506" s="393">
        <v>0</v>
      </c>
      <c r="F506" s="393">
        <v>0</v>
      </c>
      <c r="G506" s="393"/>
      <c r="H506" s="457"/>
      <c r="I506" s="394">
        <v>0</v>
      </c>
      <c r="J506" s="395" t="e">
        <v>#DIV/0!</v>
      </c>
    </row>
    <row r="507" spans="1:10" ht="14.85" hidden="1" customHeight="1" x14ac:dyDescent="0.3">
      <c r="A507" s="351" t="s">
        <v>49</v>
      </c>
      <c r="B507" s="839" t="s">
        <v>59</v>
      </c>
      <c r="C507" s="840" t="s">
        <v>1124</v>
      </c>
      <c r="D507" s="841" t="s">
        <v>1125</v>
      </c>
      <c r="E507" s="393">
        <v>0</v>
      </c>
      <c r="F507" s="393">
        <v>0</v>
      </c>
      <c r="G507" s="393"/>
      <c r="H507" s="457"/>
      <c r="I507" s="394">
        <v>0</v>
      </c>
      <c r="J507" s="395" t="e">
        <v>#DIV/0!</v>
      </c>
    </row>
    <row r="508" spans="1:10" ht="14.85" hidden="1" customHeight="1" x14ac:dyDescent="0.3">
      <c r="A508" s="351" t="s">
        <v>49</v>
      </c>
      <c r="B508" s="839" t="s">
        <v>59</v>
      </c>
      <c r="C508" s="840" t="s">
        <v>1126</v>
      </c>
      <c r="D508" s="841" t="s">
        <v>1127</v>
      </c>
      <c r="E508" s="393">
        <v>0</v>
      </c>
      <c r="F508" s="393">
        <v>0</v>
      </c>
      <c r="G508" s="393"/>
      <c r="H508" s="457"/>
      <c r="I508" s="394">
        <v>0</v>
      </c>
      <c r="J508" s="395" t="e">
        <v>#DIV/0!</v>
      </c>
    </row>
    <row r="509" spans="1:10" ht="14.85" hidden="1" customHeight="1" x14ac:dyDescent="0.3">
      <c r="A509" s="351" t="s">
        <v>49</v>
      </c>
      <c r="B509" s="839" t="s">
        <v>59</v>
      </c>
      <c r="C509" s="840" t="s">
        <v>1128</v>
      </c>
      <c r="D509" s="841" t="s">
        <v>1129</v>
      </c>
      <c r="E509" s="393">
        <v>0</v>
      </c>
      <c r="F509" s="393">
        <v>0</v>
      </c>
      <c r="G509" s="393"/>
      <c r="H509" s="457"/>
      <c r="I509" s="394">
        <v>0</v>
      </c>
      <c r="J509" s="395" t="e">
        <v>#DIV/0!</v>
      </c>
    </row>
    <row r="510" spans="1:10" ht="14.85" hidden="1" customHeight="1" x14ac:dyDescent="0.3">
      <c r="A510" s="351" t="s">
        <v>49</v>
      </c>
      <c r="B510" s="839" t="s">
        <v>59</v>
      </c>
      <c r="C510" s="840" t="s">
        <v>1130</v>
      </c>
      <c r="D510" s="841" t="s">
        <v>1131</v>
      </c>
      <c r="E510" s="393">
        <v>0</v>
      </c>
      <c r="F510" s="393">
        <v>0</v>
      </c>
      <c r="G510" s="393"/>
      <c r="H510" s="457"/>
      <c r="I510" s="394">
        <v>0</v>
      </c>
      <c r="J510" s="395" t="e">
        <v>#DIV/0!</v>
      </c>
    </row>
    <row r="511" spans="1:10" ht="14.85" hidden="1" customHeight="1" x14ac:dyDescent="0.3">
      <c r="A511" s="351" t="s">
        <v>49</v>
      </c>
      <c r="B511" s="839" t="s">
        <v>59</v>
      </c>
      <c r="C511" s="840" t="s">
        <v>1132</v>
      </c>
      <c r="D511" s="841" t="s">
        <v>1133</v>
      </c>
      <c r="E511" s="393">
        <v>0</v>
      </c>
      <c r="F511" s="393">
        <v>0</v>
      </c>
      <c r="G511" s="393"/>
      <c r="H511" s="457"/>
      <c r="I511" s="394">
        <v>0</v>
      </c>
      <c r="J511" s="395" t="e">
        <v>#DIV/0!</v>
      </c>
    </row>
    <row r="512" spans="1:10" ht="14.85" hidden="1" customHeight="1" x14ac:dyDescent="0.3">
      <c r="A512" s="351" t="s">
        <v>49</v>
      </c>
      <c r="B512" s="839" t="s">
        <v>59</v>
      </c>
      <c r="C512" s="840" t="s">
        <v>1134</v>
      </c>
      <c r="D512" s="841" t="s">
        <v>1135</v>
      </c>
      <c r="E512" s="393">
        <v>0</v>
      </c>
      <c r="F512" s="393">
        <v>0</v>
      </c>
      <c r="G512" s="393"/>
      <c r="H512" s="457"/>
      <c r="I512" s="394">
        <v>0</v>
      </c>
      <c r="J512" s="395" t="e">
        <v>#DIV/0!</v>
      </c>
    </row>
    <row r="513" spans="1:10" ht="14.85" hidden="1" customHeight="1" x14ac:dyDescent="0.3">
      <c r="A513" s="351" t="s">
        <v>49</v>
      </c>
      <c r="B513" s="839" t="s">
        <v>59</v>
      </c>
      <c r="C513" s="840" t="s">
        <v>1136</v>
      </c>
      <c r="D513" s="841" t="s">
        <v>1137</v>
      </c>
      <c r="E513" s="393">
        <v>0</v>
      </c>
      <c r="F513" s="393">
        <v>0</v>
      </c>
      <c r="G513" s="393"/>
      <c r="H513" s="457"/>
      <c r="I513" s="394">
        <v>0</v>
      </c>
      <c r="J513" s="395" t="e">
        <v>#DIV/0!</v>
      </c>
    </row>
    <row r="514" spans="1:10" ht="14.85" hidden="1" customHeight="1" x14ac:dyDescent="0.3">
      <c r="A514" s="351" t="s">
        <v>49</v>
      </c>
      <c r="B514" s="839" t="s">
        <v>59</v>
      </c>
      <c r="C514" s="840" t="s">
        <v>1138</v>
      </c>
      <c r="D514" s="841" t="s">
        <v>1139</v>
      </c>
      <c r="E514" s="393">
        <v>0</v>
      </c>
      <c r="F514" s="393">
        <v>0</v>
      </c>
      <c r="G514" s="393"/>
      <c r="H514" s="457"/>
      <c r="I514" s="394">
        <v>0</v>
      </c>
      <c r="J514" s="395" t="e">
        <v>#DIV/0!</v>
      </c>
    </row>
    <row r="515" spans="1:10" ht="14.85" hidden="1" customHeight="1" x14ac:dyDescent="0.3">
      <c r="A515" s="351" t="s">
        <v>49</v>
      </c>
      <c r="B515" s="839" t="s">
        <v>59</v>
      </c>
      <c r="C515" s="840" t="s">
        <v>1140</v>
      </c>
      <c r="D515" s="841" t="s">
        <v>1141</v>
      </c>
      <c r="E515" s="393">
        <v>0</v>
      </c>
      <c r="F515" s="393">
        <v>0</v>
      </c>
      <c r="G515" s="393"/>
      <c r="H515" s="457"/>
      <c r="I515" s="394">
        <v>0</v>
      </c>
      <c r="J515" s="395" t="e">
        <v>#DIV/0!</v>
      </c>
    </row>
    <row r="516" spans="1:10" ht="14.85" hidden="1" customHeight="1" x14ac:dyDescent="0.3">
      <c r="A516" s="351" t="s">
        <v>49</v>
      </c>
      <c r="B516" s="839" t="s">
        <v>59</v>
      </c>
      <c r="C516" s="840" t="s">
        <v>1142</v>
      </c>
      <c r="D516" s="841" t="s">
        <v>1143</v>
      </c>
      <c r="E516" s="393">
        <v>0</v>
      </c>
      <c r="F516" s="393">
        <v>0</v>
      </c>
      <c r="G516" s="393"/>
      <c r="H516" s="457"/>
      <c r="I516" s="394">
        <v>0</v>
      </c>
      <c r="J516" s="395" t="e">
        <v>#DIV/0!</v>
      </c>
    </row>
    <row r="517" spans="1:10" ht="14.85" hidden="1" customHeight="1" x14ac:dyDescent="0.3">
      <c r="A517" s="351" t="s">
        <v>49</v>
      </c>
      <c r="B517" s="839" t="s">
        <v>59</v>
      </c>
      <c r="C517" s="840" t="s">
        <v>1144</v>
      </c>
      <c r="D517" s="841" t="s">
        <v>1145</v>
      </c>
      <c r="E517" s="393">
        <v>0</v>
      </c>
      <c r="F517" s="393">
        <v>0</v>
      </c>
      <c r="G517" s="393"/>
      <c r="H517" s="457"/>
      <c r="I517" s="394">
        <v>0</v>
      </c>
      <c r="J517" s="395" t="e">
        <v>#DIV/0!</v>
      </c>
    </row>
    <row r="518" spans="1:10" ht="14.85" hidden="1" customHeight="1" x14ac:dyDescent="0.3">
      <c r="A518" s="351" t="s">
        <v>49</v>
      </c>
      <c r="B518" s="839" t="s">
        <v>59</v>
      </c>
      <c r="C518" s="840" t="s">
        <v>1146</v>
      </c>
      <c r="D518" s="841" t="s">
        <v>1147</v>
      </c>
      <c r="E518" s="393">
        <v>0</v>
      </c>
      <c r="F518" s="393">
        <v>0</v>
      </c>
      <c r="G518" s="393"/>
      <c r="H518" s="457"/>
      <c r="I518" s="394">
        <v>0</v>
      </c>
      <c r="J518" s="395" t="e">
        <v>#DIV/0!</v>
      </c>
    </row>
    <row r="519" spans="1:10" ht="14.85" hidden="1" customHeight="1" x14ac:dyDescent="0.3">
      <c r="A519" s="351" t="s">
        <v>49</v>
      </c>
      <c r="B519" s="839" t="s">
        <v>59</v>
      </c>
      <c r="C519" s="840" t="s">
        <v>1148</v>
      </c>
      <c r="D519" s="841" t="s">
        <v>1149</v>
      </c>
      <c r="E519" s="393">
        <v>0</v>
      </c>
      <c r="F519" s="393">
        <v>0</v>
      </c>
      <c r="G519" s="393"/>
      <c r="H519" s="457"/>
      <c r="I519" s="394">
        <v>0</v>
      </c>
      <c r="J519" s="395" t="e">
        <v>#DIV/0!</v>
      </c>
    </row>
    <row r="520" spans="1:10" ht="14.85" hidden="1" customHeight="1" x14ac:dyDescent="0.3">
      <c r="A520" s="351" t="s">
        <v>49</v>
      </c>
      <c r="B520" s="839" t="s">
        <v>59</v>
      </c>
      <c r="C520" s="840" t="s">
        <v>1150</v>
      </c>
      <c r="D520" s="841" t="s">
        <v>1151</v>
      </c>
      <c r="E520" s="393">
        <v>0</v>
      </c>
      <c r="F520" s="393">
        <v>0</v>
      </c>
      <c r="G520" s="393"/>
      <c r="H520" s="457"/>
      <c r="I520" s="394">
        <v>0</v>
      </c>
      <c r="J520" s="395" t="e">
        <v>#DIV/0!</v>
      </c>
    </row>
    <row r="521" spans="1:10" ht="14.85" hidden="1" customHeight="1" x14ac:dyDescent="0.3">
      <c r="A521" s="351" t="s">
        <v>49</v>
      </c>
      <c r="B521" s="839" t="s">
        <v>59</v>
      </c>
      <c r="C521" s="840" t="s">
        <v>1152</v>
      </c>
      <c r="D521" s="841" t="s">
        <v>1153</v>
      </c>
      <c r="E521" s="393">
        <v>0</v>
      </c>
      <c r="F521" s="393">
        <v>0</v>
      </c>
      <c r="G521" s="393"/>
      <c r="H521" s="457"/>
      <c r="I521" s="394">
        <v>0</v>
      </c>
      <c r="J521" s="395" t="e">
        <v>#DIV/0!</v>
      </c>
    </row>
    <row r="522" spans="1:10" ht="14.85" hidden="1" customHeight="1" x14ac:dyDescent="0.3">
      <c r="A522" s="351" t="s">
        <v>49</v>
      </c>
      <c r="B522" s="839" t="s">
        <v>59</v>
      </c>
      <c r="C522" s="840" t="s">
        <v>1154</v>
      </c>
      <c r="D522" s="841" t="s">
        <v>1155</v>
      </c>
      <c r="E522" s="393">
        <v>0</v>
      </c>
      <c r="F522" s="393">
        <v>0</v>
      </c>
      <c r="G522" s="393"/>
      <c r="H522" s="457"/>
      <c r="I522" s="394">
        <v>0</v>
      </c>
      <c r="J522" s="395" t="e">
        <v>#DIV/0!</v>
      </c>
    </row>
    <row r="523" spans="1:10" ht="14.85" hidden="1" customHeight="1" x14ac:dyDescent="0.3">
      <c r="A523" s="351" t="s">
        <v>49</v>
      </c>
      <c r="B523" s="839" t="s">
        <v>59</v>
      </c>
      <c r="C523" s="840" t="s">
        <v>1156</v>
      </c>
      <c r="D523" s="841" t="s">
        <v>1157</v>
      </c>
      <c r="E523" s="393">
        <v>0</v>
      </c>
      <c r="F523" s="393">
        <v>0</v>
      </c>
      <c r="G523" s="393"/>
      <c r="H523" s="457"/>
      <c r="I523" s="394">
        <v>0</v>
      </c>
      <c r="J523" s="395" t="e">
        <v>#DIV/0!</v>
      </c>
    </row>
    <row r="524" spans="1:10" ht="14.85" hidden="1" customHeight="1" x14ac:dyDescent="0.3">
      <c r="A524" s="351" t="s">
        <v>49</v>
      </c>
      <c r="B524" s="839" t="s">
        <v>59</v>
      </c>
      <c r="C524" s="840" t="s">
        <v>1158</v>
      </c>
      <c r="D524" s="841" t="s">
        <v>1159</v>
      </c>
      <c r="E524" s="393">
        <v>0</v>
      </c>
      <c r="F524" s="393">
        <v>0</v>
      </c>
      <c r="G524" s="393"/>
      <c r="H524" s="457"/>
      <c r="I524" s="394">
        <v>0</v>
      </c>
      <c r="J524" s="395" t="e">
        <v>#DIV/0!</v>
      </c>
    </row>
    <row r="525" spans="1:10" ht="14.85" hidden="1" customHeight="1" x14ac:dyDescent="0.3">
      <c r="A525" s="351" t="s">
        <v>49</v>
      </c>
      <c r="B525" s="839" t="s">
        <v>59</v>
      </c>
      <c r="C525" s="840" t="s">
        <v>1160</v>
      </c>
      <c r="D525" s="841" t="s">
        <v>1161</v>
      </c>
      <c r="E525" s="393">
        <v>0</v>
      </c>
      <c r="F525" s="393">
        <v>0</v>
      </c>
      <c r="G525" s="393"/>
      <c r="H525" s="457"/>
      <c r="I525" s="394">
        <v>0</v>
      </c>
      <c r="J525" s="395" t="e">
        <v>#DIV/0!</v>
      </c>
    </row>
    <row r="526" spans="1:10" ht="14.85" hidden="1" customHeight="1" x14ac:dyDescent="0.3">
      <c r="A526" s="346" t="s">
        <v>49</v>
      </c>
      <c r="B526" s="836" t="s">
        <v>29</v>
      </c>
      <c r="C526" s="837" t="s">
        <v>1162</v>
      </c>
      <c r="D526" s="838" t="s">
        <v>1163</v>
      </c>
      <c r="E526" s="396">
        <v>0</v>
      </c>
      <c r="F526" s="396">
        <v>0</v>
      </c>
      <c r="G526" s="396"/>
      <c r="H526" s="457"/>
      <c r="I526" s="350">
        <v>0</v>
      </c>
      <c r="J526" s="397" t="e">
        <v>#DIV/0!</v>
      </c>
    </row>
    <row r="527" spans="1:10" ht="14.85" hidden="1" customHeight="1" x14ac:dyDescent="0.3">
      <c r="A527" s="351" t="s">
        <v>49</v>
      </c>
      <c r="B527" s="839" t="s">
        <v>59</v>
      </c>
      <c r="C527" s="840" t="s">
        <v>1164</v>
      </c>
      <c r="D527" s="841" t="s">
        <v>1165</v>
      </c>
      <c r="E527" s="399">
        <v>0</v>
      </c>
      <c r="F527" s="399">
        <v>0</v>
      </c>
      <c r="G527" s="399"/>
      <c r="H527" s="457"/>
      <c r="I527" s="355">
        <v>0</v>
      </c>
      <c r="J527" s="384" t="e">
        <v>#DIV/0!</v>
      </c>
    </row>
    <row r="528" spans="1:10" ht="14.85" hidden="1" customHeight="1" x14ac:dyDescent="0.3">
      <c r="A528" s="380" t="s">
        <v>49</v>
      </c>
      <c r="B528" s="844" t="s">
        <v>90</v>
      </c>
      <c r="C528" s="845" t="s">
        <v>1166</v>
      </c>
      <c r="D528" s="846" t="s">
        <v>1167</v>
      </c>
      <c r="E528" s="358">
        <v>0</v>
      </c>
      <c r="F528" s="358">
        <v>0</v>
      </c>
      <c r="G528" s="358"/>
      <c r="H528" s="457"/>
      <c r="I528" s="357">
        <v>0</v>
      </c>
      <c r="J528" s="381" t="e">
        <v>#DIV/0!</v>
      </c>
    </row>
    <row r="529" spans="1:10" ht="14.85" hidden="1" customHeight="1" x14ac:dyDescent="0.3">
      <c r="A529" s="382" t="s">
        <v>49</v>
      </c>
      <c r="B529" s="847" t="s">
        <v>295</v>
      </c>
      <c r="C529" s="848" t="s">
        <v>1166</v>
      </c>
      <c r="D529" s="849" t="s">
        <v>1168</v>
      </c>
      <c r="E529" s="363">
        <v>0</v>
      </c>
      <c r="F529" s="363">
        <v>0</v>
      </c>
      <c r="G529" s="363"/>
      <c r="H529" s="457"/>
      <c r="I529" s="360">
        <v>0</v>
      </c>
      <c r="J529" s="383" t="e">
        <v>#DIV/0!</v>
      </c>
    </row>
    <row r="530" spans="1:10" ht="14.85" hidden="1" customHeight="1" x14ac:dyDescent="0.3">
      <c r="A530" s="351" t="s">
        <v>49</v>
      </c>
      <c r="B530" s="839" t="s">
        <v>59</v>
      </c>
      <c r="C530" s="840" t="s">
        <v>1169</v>
      </c>
      <c r="D530" s="841" t="s">
        <v>1170</v>
      </c>
      <c r="E530" s="393">
        <v>0</v>
      </c>
      <c r="F530" s="393">
        <v>0</v>
      </c>
      <c r="G530" s="393"/>
      <c r="H530" s="457"/>
      <c r="I530" s="394">
        <v>0</v>
      </c>
      <c r="J530" s="395" t="e">
        <v>#DIV/0!</v>
      </c>
    </row>
    <row r="531" spans="1:10" ht="14.85" hidden="1" customHeight="1" x14ac:dyDescent="0.3">
      <c r="A531" s="351" t="s">
        <v>49</v>
      </c>
      <c r="B531" s="839" t="s">
        <v>59</v>
      </c>
      <c r="C531" s="840" t="s">
        <v>1171</v>
      </c>
      <c r="D531" s="841" t="s">
        <v>1172</v>
      </c>
      <c r="E531" s="393">
        <v>0</v>
      </c>
      <c r="F531" s="393">
        <v>0</v>
      </c>
      <c r="G531" s="393"/>
      <c r="H531" s="457"/>
      <c r="I531" s="394">
        <v>0</v>
      </c>
      <c r="J531" s="395" t="e">
        <v>#DIV/0!</v>
      </c>
    </row>
    <row r="532" spans="1:10" ht="14.85" hidden="1" customHeight="1" x14ac:dyDescent="0.3">
      <c r="A532" s="351" t="s">
        <v>49</v>
      </c>
      <c r="B532" s="839" t="s">
        <v>59</v>
      </c>
      <c r="C532" s="840" t="s">
        <v>1173</v>
      </c>
      <c r="D532" s="841" t="s">
        <v>1174</v>
      </c>
      <c r="E532" s="393">
        <v>0</v>
      </c>
      <c r="F532" s="393">
        <v>0</v>
      </c>
      <c r="G532" s="393"/>
      <c r="H532" s="457"/>
      <c r="I532" s="394">
        <v>0</v>
      </c>
      <c r="J532" s="395" t="e">
        <v>#DIV/0!</v>
      </c>
    </row>
    <row r="533" spans="1:10" ht="14.85" hidden="1" customHeight="1" x14ac:dyDescent="0.3">
      <c r="A533" s="351" t="s">
        <v>49</v>
      </c>
      <c r="B533" s="839" t="s">
        <v>59</v>
      </c>
      <c r="C533" s="840" t="s">
        <v>1175</v>
      </c>
      <c r="D533" s="841" t="s">
        <v>1176</v>
      </c>
      <c r="E533" s="393">
        <v>0</v>
      </c>
      <c r="F533" s="393">
        <v>0</v>
      </c>
      <c r="G533" s="393"/>
      <c r="H533" s="457"/>
      <c r="I533" s="394">
        <v>0</v>
      </c>
      <c r="J533" s="395" t="e">
        <v>#DIV/0!</v>
      </c>
    </row>
    <row r="534" spans="1:10" ht="14.85" hidden="1" customHeight="1" x14ac:dyDescent="0.3">
      <c r="A534" s="342" t="s">
        <v>49</v>
      </c>
      <c r="B534" s="833" t="s">
        <v>24</v>
      </c>
      <c r="C534" s="860" t="s">
        <v>1177</v>
      </c>
      <c r="D534" s="835" t="s">
        <v>1178</v>
      </c>
      <c r="E534" s="480">
        <v>0</v>
      </c>
      <c r="F534" s="480">
        <v>0</v>
      </c>
      <c r="G534" s="480"/>
      <c r="H534" s="457"/>
      <c r="I534" s="343">
        <v>0</v>
      </c>
      <c r="J534" s="375" t="e">
        <v>#DIV/0!</v>
      </c>
    </row>
    <row r="535" spans="1:10" ht="14.85" hidden="1" customHeight="1" x14ac:dyDescent="0.3">
      <c r="A535" s="346" t="s">
        <v>49</v>
      </c>
      <c r="B535" s="836" t="s">
        <v>29</v>
      </c>
      <c r="C535" s="837" t="s">
        <v>1179</v>
      </c>
      <c r="D535" s="838" t="s">
        <v>1180</v>
      </c>
      <c r="E535" s="393">
        <v>0</v>
      </c>
      <c r="F535" s="393">
        <v>0</v>
      </c>
      <c r="G535" s="393"/>
      <c r="H535" s="457"/>
      <c r="I535" s="394">
        <v>0</v>
      </c>
      <c r="J535" s="395" t="e">
        <v>#DIV/0!</v>
      </c>
    </row>
    <row r="536" spans="1:10" ht="14.85" hidden="1" customHeight="1" x14ac:dyDescent="0.3">
      <c r="A536" s="351" t="s">
        <v>49</v>
      </c>
      <c r="B536" s="839" t="s">
        <v>59</v>
      </c>
      <c r="C536" s="840" t="s">
        <v>1181</v>
      </c>
      <c r="D536" s="841" t="s">
        <v>1182</v>
      </c>
      <c r="E536" s="393">
        <v>0</v>
      </c>
      <c r="F536" s="393">
        <v>0</v>
      </c>
      <c r="G536" s="393"/>
      <c r="H536" s="457"/>
      <c r="I536" s="394">
        <v>0</v>
      </c>
      <c r="J536" s="395" t="e">
        <v>#DIV/0!</v>
      </c>
    </row>
    <row r="537" spans="1:10" ht="14.85" hidden="1" customHeight="1" x14ac:dyDescent="0.3">
      <c r="A537" s="351" t="s">
        <v>49</v>
      </c>
      <c r="B537" s="839" t="s">
        <v>59</v>
      </c>
      <c r="C537" s="840" t="s">
        <v>1183</v>
      </c>
      <c r="D537" s="841" t="s">
        <v>1184</v>
      </c>
      <c r="E537" s="393">
        <v>0</v>
      </c>
      <c r="F537" s="393">
        <v>0</v>
      </c>
      <c r="G537" s="393"/>
      <c r="H537" s="457"/>
      <c r="I537" s="394">
        <v>0</v>
      </c>
      <c r="J537" s="395" t="e">
        <v>#DIV/0!</v>
      </c>
    </row>
    <row r="538" spans="1:10" ht="14.85" hidden="1" customHeight="1" x14ac:dyDescent="0.3">
      <c r="A538" s="351" t="s">
        <v>49</v>
      </c>
      <c r="B538" s="839" t="s">
        <v>59</v>
      </c>
      <c r="C538" s="840" t="s">
        <v>1185</v>
      </c>
      <c r="D538" s="841" t="s">
        <v>1186</v>
      </c>
      <c r="E538" s="393">
        <v>0</v>
      </c>
      <c r="F538" s="393">
        <v>0</v>
      </c>
      <c r="G538" s="393"/>
      <c r="H538" s="457"/>
      <c r="I538" s="394">
        <v>0</v>
      </c>
      <c r="J538" s="395" t="e">
        <v>#DIV/0!</v>
      </c>
    </row>
    <row r="539" spans="1:10" ht="14.85" hidden="1" customHeight="1" x14ac:dyDescent="0.3">
      <c r="A539" s="351" t="s">
        <v>49</v>
      </c>
      <c r="B539" s="839" t="s">
        <v>59</v>
      </c>
      <c r="C539" s="840" t="s">
        <v>1187</v>
      </c>
      <c r="D539" s="841" t="s">
        <v>1188</v>
      </c>
      <c r="E539" s="393">
        <v>0</v>
      </c>
      <c r="F539" s="393">
        <v>0</v>
      </c>
      <c r="G539" s="393"/>
      <c r="H539" s="457"/>
      <c r="I539" s="394">
        <v>0</v>
      </c>
      <c r="J539" s="395" t="e">
        <v>#DIV/0!</v>
      </c>
    </row>
    <row r="540" spans="1:10" ht="14.85" hidden="1" customHeight="1" x14ac:dyDescent="0.3">
      <c r="A540" s="346" t="s">
        <v>49</v>
      </c>
      <c r="B540" s="836" t="s">
        <v>29</v>
      </c>
      <c r="C540" s="837" t="s">
        <v>1189</v>
      </c>
      <c r="D540" s="838" t="s">
        <v>1190</v>
      </c>
      <c r="E540" s="393">
        <v>0</v>
      </c>
      <c r="F540" s="393">
        <v>0</v>
      </c>
      <c r="G540" s="393"/>
      <c r="H540" s="457"/>
      <c r="I540" s="394">
        <v>0</v>
      </c>
      <c r="J540" s="395" t="e">
        <v>#DIV/0!</v>
      </c>
    </row>
    <row r="541" spans="1:10" ht="14.85" hidden="1" customHeight="1" x14ac:dyDescent="0.3">
      <c r="A541" s="351" t="s">
        <v>49</v>
      </c>
      <c r="B541" s="839" t="s">
        <v>59</v>
      </c>
      <c r="C541" s="840" t="s">
        <v>1191</v>
      </c>
      <c r="D541" s="841" t="s">
        <v>1192</v>
      </c>
      <c r="E541" s="393">
        <v>0</v>
      </c>
      <c r="F541" s="393">
        <v>0</v>
      </c>
      <c r="G541" s="393"/>
      <c r="H541" s="457"/>
      <c r="I541" s="394">
        <v>0</v>
      </c>
      <c r="J541" s="395" t="e">
        <v>#DIV/0!</v>
      </c>
    </row>
    <row r="542" spans="1:10" ht="14.85" hidden="1" customHeight="1" x14ac:dyDescent="0.3">
      <c r="A542" s="351" t="s">
        <v>49</v>
      </c>
      <c r="B542" s="839" t="s">
        <v>59</v>
      </c>
      <c r="C542" s="840" t="s">
        <v>1193</v>
      </c>
      <c r="D542" s="841" t="s">
        <v>1194</v>
      </c>
      <c r="E542" s="393">
        <v>0</v>
      </c>
      <c r="F542" s="393">
        <v>0</v>
      </c>
      <c r="G542" s="393"/>
      <c r="H542" s="457"/>
      <c r="I542" s="394">
        <v>0</v>
      </c>
      <c r="J542" s="395" t="e">
        <v>#DIV/0!</v>
      </c>
    </row>
    <row r="543" spans="1:10" ht="14.85" hidden="1" customHeight="1" x14ac:dyDescent="0.3">
      <c r="A543" s="351" t="s">
        <v>49</v>
      </c>
      <c r="B543" s="839" t="s">
        <v>59</v>
      </c>
      <c r="C543" s="840" t="s">
        <v>1195</v>
      </c>
      <c r="D543" s="841" t="s">
        <v>1196</v>
      </c>
      <c r="E543" s="393">
        <v>0</v>
      </c>
      <c r="F543" s="393">
        <v>0</v>
      </c>
      <c r="G543" s="393"/>
      <c r="H543" s="457"/>
      <c r="I543" s="394">
        <v>0</v>
      </c>
      <c r="J543" s="395" t="e">
        <v>#DIV/0!</v>
      </c>
    </row>
    <row r="544" spans="1:10" ht="14.85" hidden="1" customHeight="1" x14ac:dyDescent="0.3">
      <c r="A544" s="351" t="s">
        <v>49</v>
      </c>
      <c r="B544" s="839" t="s">
        <v>59</v>
      </c>
      <c r="C544" s="840" t="s">
        <v>1197</v>
      </c>
      <c r="D544" s="841" t="s">
        <v>1198</v>
      </c>
      <c r="E544" s="393">
        <v>0</v>
      </c>
      <c r="F544" s="393">
        <v>0</v>
      </c>
      <c r="G544" s="393"/>
      <c r="H544" s="457"/>
      <c r="I544" s="394">
        <v>0</v>
      </c>
      <c r="J544" s="395" t="e">
        <v>#DIV/0!</v>
      </c>
    </row>
    <row r="545" spans="1:10" ht="14.85" hidden="1" customHeight="1" x14ac:dyDescent="0.3">
      <c r="A545" s="351" t="s">
        <v>49</v>
      </c>
      <c r="B545" s="839" t="s">
        <v>59</v>
      </c>
      <c r="C545" s="840" t="s">
        <v>1199</v>
      </c>
      <c r="D545" s="841" t="s">
        <v>1200</v>
      </c>
      <c r="E545" s="393">
        <v>0</v>
      </c>
      <c r="F545" s="393">
        <v>0</v>
      </c>
      <c r="G545" s="393"/>
      <c r="H545" s="457"/>
      <c r="I545" s="394">
        <v>0</v>
      </c>
      <c r="J545" s="395" t="e">
        <v>#DIV/0!</v>
      </c>
    </row>
    <row r="546" spans="1:10" ht="14.85" hidden="1" customHeight="1" x14ac:dyDescent="0.3">
      <c r="A546" s="351" t="s">
        <v>49</v>
      </c>
      <c r="B546" s="839" t="s">
        <v>59</v>
      </c>
      <c r="C546" s="840" t="s">
        <v>1201</v>
      </c>
      <c r="D546" s="841" t="s">
        <v>1202</v>
      </c>
      <c r="E546" s="393">
        <v>0</v>
      </c>
      <c r="F546" s="393">
        <v>0</v>
      </c>
      <c r="G546" s="393"/>
      <c r="H546" s="457"/>
      <c r="I546" s="394">
        <v>0</v>
      </c>
      <c r="J546" s="395" t="e">
        <v>#DIV/0!</v>
      </c>
    </row>
    <row r="547" spans="1:10" ht="14.85" hidden="1" customHeight="1" x14ac:dyDescent="0.3">
      <c r="A547" s="351" t="s">
        <v>49</v>
      </c>
      <c r="B547" s="839" t="s">
        <v>59</v>
      </c>
      <c r="C547" s="840" t="s">
        <v>1203</v>
      </c>
      <c r="D547" s="841" t="s">
        <v>1204</v>
      </c>
      <c r="E547" s="393">
        <v>0</v>
      </c>
      <c r="F547" s="393">
        <v>0</v>
      </c>
      <c r="G547" s="393"/>
      <c r="H547" s="457"/>
      <c r="I547" s="394">
        <v>0</v>
      </c>
      <c r="J547" s="395" t="e">
        <v>#DIV/0!</v>
      </c>
    </row>
    <row r="548" spans="1:10" ht="14.85" hidden="1" customHeight="1" x14ac:dyDescent="0.3">
      <c r="A548" s="351" t="s">
        <v>49</v>
      </c>
      <c r="B548" s="839" t="s">
        <v>59</v>
      </c>
      <c r="C548" s="840" t="s">
        <v>1205</v>
      </c>
      <c r="D548" s="841" t="s">
        <v>1206</v>
      </c>
      <c r="E548" s="393">
        <v>0</v>
      </c>
      <c r="F548" s="393">
        <v>0</v>
      </c>
      <c r="G548" s="393"/>
      <c r="H548" s="457"/>
      <c r="I548" s="394">
        <v>0</v>
      </c>
      <c r="J548" s="395" t="e">
        <v>#DIV/0!</v>
      </c>
    </row>
    <row r="549" spans="1:10" ht="14.85" hidden="1" customHeight="1" x14ac:dyDescent="0.3">
      <c r="A549" s="351" t="s">
        <v>49</v>
      </c>
      <c r="B549" s="839" t="s">
        <v>59</v>
      </c>
      <c r="C549" s="840" t="s">
        <v>1207</v>
      </c>
      <c r="D549" s="841" t="s">
        <v>1208</v>
      </c>
      <c r="E549" s="393">
        <v>0</v>
      </c>
      <c r="F549" s="393">
        <v>0</v>
      </c>
      <c r="G549" s="393"/>
      <c r="H549" s="457"/>
      <c r="I549" s="394">
        <v>0</v>
      </c>
      <c r="J549" s="395" t="e">
        <v>#DIV/0!</v>
      </c>
    </row>
    <row r="550" spans="1:10" ht="14.85" hidden="1" customHeight="1" x14ac:dyDescent="0.3">
      <c r="A550" s="351" t="s">
        <v>49</v>
      </c>
      <c r="B550" s="839" t="s">
        <v>59</v>
      </c>
      <c r="C550" s="840" t="s">
        <v>1209</v>
      </c>
      <c r="D550" s="841" t="s">
        <v>1210</v>
      </c>
      <c r="E550" s="393">
        <v>0</v>
      </c>
      <c r="F550" s="393">
        <v>0</v>
      </c>
      <c r="G550" s="393"/>
      <c r="H550" s="457"/>
      <c r="I550" s="394">
        <v>0</v>
      </c>
      <c r="J550" s="395" t="e">
        <v>#DIV/0!</v>
      </c>
    </row>
    <row r="551" spans="1:10" ht="14.85" hidden="1" customHeight="1" x14ac:dyDescent="0.3">
      <c r="A551" s="346" t="s">
        <v>49</v>
      </c>
      <c r="B551" s="836" t="s">
        <v>29</v>
      </c>
      <c r="C551" s="837" t="s">
        <v>1211</v>
      </c>
      <c r="D551" s="838" t="s">
        <v>1212</v>
      </c>
      <c r="E551" s="393">
        <v>0</v>
      </c>
      <c r="F551" s="393">
        <v>0</v>
      </c>
      <c r="G551" s="393"/>
      <c r="H551" s="457"/>
      <c r="I551" s="394">
        <v>0</v>
      </c>
      <c r="J551" s="395" t="e">
        <v>#DIV/0!</v>
      </c>
    </row>
    <row r="552" spans="1:10" ht="14.85" hidden="1" customHeight="1" x14ac:dyDescent="0.3">
      <c r="A552" s="351" t="s">
        <v>49</v>
      </c>
      <c r="B552" s="839" t="s">
        <v>59</v>
      </c>
      <c r="C552" s="840" t="s">
        <v>1213</v>
      </c>
      <c r="D552" s="841" t="s">
        <v>1214</v>
      </c>
      <c r="E552" s="393">
        <v>0</v>
      </c>
      <c r="F552" s="393">
        <v>0</v>
      </c>
      <c r="G552" s="393"/>
      <c r="H552" s="457"/>
      <c r="I552" s="394">
        <v>0</v>
      </c>
      <c r="J552" s="395" t="e">
        <v>#DIV/0!</v>
      </c>
    </row>
    <row r="553" spans="1:10" ht="14.85" hidden="1" customHeight="1" x14ac:dyDescent="0.3">
      <c r="A553" s="351" t="s">
        <v>49</v>
      </c>
      <c r="B553" s="839" t="s">
        <v>59</v>
      </c>
      <c r="C553" s="840" t="s">
        <v>1215</v>
      </c>
      <c r="D553" s="841" t="s">
        <v>1216</v>
      </c>
      <c r="E553" s="393">
        <v>0</v>
      </c>
      <c r="F553" s="393">
        <v>0</v>
      </c>
      <c r="G553" s="393"/>
      <c r="H553" s="457"/>
      <c r="I553" s="394">
        <v>0</v>
      </c>
      <c r="J553" s="395" t="e">
        <v>#DIV/0!</v>
      </c>
    </row>
    <row r="554" spans="1:10" ht="14.85" hidden="1" customHeight="1" x14ac:dyDescent="0.3">
      <c r="A554" s="351" t="s">
        <v>49</v>
      </c>
      <c r="B554" s="839" t="s">
        <v>59</v>
      </c>
      <c r="C554" s="840" t="s">
        <v>1217</v>
      </c>
      <c r="D554" s="841" t="s">
        <v>1218</v>
      </c>
      <c r="E554" s="393">
        <v>0</v>
      </c>
      <c r="F554" s="393">
        <v>0</v>
      </c>
      <c r="G554" s="393"/>
      <c r="H554" s="457"/>
      <c r="I554" s="394">
        <v>0</v>
      </c>
      <c r="J554" s="395" t="e">
        <v>#DIV/0!</v>
      </c>
    </row>
    <row r="555" spans="1:10" ht="14.85" hidden="1" customHeight="1" x14ac:dyDescent="0.3">
      <c r="A555" s="351" t="s">
        <v>49</v>
      </c>
      <c r="B555" s="839" t="s">
        <v>59</v>
      </c>
      <c r="C555" s="840" t="s">
        <v>1219</v>
      </c>
      <c r="D555" s="841" t="s">
        <v>1220</v>
      </c>
      <c r="E555" s="393">
        <v>0</v>
      </c>
      <c r="F555" s="393">
        <v>0</v>
      </c>
      <c r="G555" s="393"/>
      <c r="H555" s="457"/>
      <c r="I555" s="394">
        <v>0</v>
      </c>
      <c r="J555" s="395" t="e">
        <v>#DIV/0!</v>
      </c>
    </row>
    <row r="556" spans="1:10" ht="14.85" hidden="1" customHeight="1" x14ac:dyDescent="0.3">
      <c r="A556" s="351" t="s">
        <v>49</v>
      </c>
      <c r="B556" s="839" t="s">
        <v>59</v>
      </c>
      <c r="C556" s="840" t="s">
        <v>1221</v>
      </c>
      <c r="D556" s="841" t="s">
        <v>1222</v>
      </c>
      <c r="E556" s="393">
        <v>0</v>
      </c>
      <c r="F556" s="393">
        <v>0</v>
      </c>
      <c r="G556" s="393"/>
      <c r="H556" s="457"/>
      <c r="I556" s="394">
        <v>0</v>
      </c>
      <c r="J556" s="395" t="e">
        <v>#DIV/0!</v>
      </c>
    </row>
    <row r="557" spans="1:10" ht="14.85" hidden="1" customHeight="1" x14ac:dyDescent="0.3">
      <c r="A557" s="351" t="s">
        <v>49</v>
      </c>
      <c r="B557" s="839" t="s">
        <v>59</v>
      </c>
      <c r="C557" s="840" t="s">
        <v>1223</v>
      </c>
      <c r="D557" s="841" t="s">
        <v>1224</v>
      </c>
      <c r="E557" s="393">
        <v>0</v>
      </c>
      <c r="F557" s="393">
        <v>0</v>
      </c>
      <c r="G557" s="393"/>
      <c r="H557" s="457"/>
      <c r="I557" s="394">
        <v>0</v>
      </c>
      <c r="J557" s="395" t="e">
        <v>#DIV/0!</v>
      </c>
    </row>
    <row r="558" spans="1:10" ht="14.85" hidden="1" customHeight="1" x14ac:dyDescent="0.3">
      <c r="A558" s="351" t="s">
        <v>49</v>
      </c>
      <c r="B558" s="839" t="s">
        <v>59</v>
      </c>
      <c r="C558" s="840" t="s">
        <v>1225</v>
      </c>
      <c r="D558" s="841" t="s">
        <v>1226</v>
      </c>
      <c r="E558" s="393">
        <v>0</v>
      </c>
      <c r="F558" s="393">
        <v>0</v>
      </c>
      <c r="G558" s="393"/>
      <c r="H558" s="457"/>
      <c r="I558" s="394">
        <v>0</v>
      </c>
      <c r="J558" s="395" t="e">
        <v>#DIV/0!</v>
      </c>
    </row>
    <row r="559" spans="1:10" ht="14.85" hidden="1" customHeight="1" x14ac:dyDescent="0.3">
      <c r="A559" s="351" t="s">
        <v>49</v>
      </c>
      <c r="B559" s="839" t="s">
        <v>59</v>
      </c>
      <c r="C559" s="840" t="s">
        <v>1227</v>
      </c>
      <c r="D559" s="841" t="s">
        <v>1228</v>
      </c>
      <c r="E559" s="393">
        <v>0</v>
      </c>
      <c r="F559" s="393">
        <v>0</v>
      </c>
      <c r="G559" s="393"/>
      <c r="H559" s="457"/>
      <c r="I559" s="394">
        <v>0</v>
      </c>
      <c r="J559" s="395" t="e">
        <v>#DIV/0!</v>
      </c>
    </row>
    <row r="560" spans="1:10" ht="14.85" hidden="1" customHeight="1" x14ac:dyDescent="0.3">
      <c r="A560" s="351" t="s">
        <v>49</v>
      </c>
      <c r="B560" s="839" t="s">
        <v>59</v>
      </c>
      <c r="C560" s="840" t="s">
        <v>1229</v>
      </c>
      <c r="D560" s="841" t="s">
        <v>1230</v>
      </c>
      <c r="E560" s="393">
        <v>0</v>
      </c>
      <c r="F560" s="393">
        <v>0</v>
      </c>
      <c r="G560" s="393"/>
      <c r="H560" s="457"/>
      <c r="I560" s="394">
        <v>0</v>
      </c>
      <c r="J560" s="395" t="e">
        <v>#DIV/0!</v>
      </c>
    </row>
    <row r="561" spans="1:10" ht="14.85" hidden="1" customHeight="1" x14ac:dyDescent="0.3">
      <c r="A561" s="351" t="s">
        <v>49</v>
      </c>
      <c r="B561" s="839" t="s">
        <v>59</v>
      </c>
      <c r="C561" s="840" t="s">
        <v>1231</v>
      </c>
      <c r="D561" s="841" t="s">
        <v>1232</v>
      </c>
      <c r="E561" s="393">
        <v>0</v>
      </c>
      <c r="F561" s="393">
        <v>0</v>
      </c>
      <c r="G561" s="393"/>
      <c r="H561" s="457"/>
      <c r="I561" s="394">
        <v>0</v>
      </c>
      <c r="J561" s="395" t="e">
        <v>#DIV/0!</v>
      </c>
    </row>
    <row r="562" spans="1:10" ht="14.85" hidden="1" customHeight="1" x14ac:dyDescent="0.3">
      <c r="A562" s="351" t="s">
        <v>49</v>
      </c>
      <c r="B562" s="839" t="s">
        <v>59</v>
      </c>
      <c r="C562" s="840" t="s">
        <v>1233</v>
      </c>
      <c r="D562" s="841" t="s">
        <v>1234</v>
      </c>
      <c r="E562" s="393">
        <v>0</v>
      </c>
      <c r="F562" s="393">
        <v>0</v>
      </c>
      <c r="G562" s="393"/>
      <c r="H562" s="457"/>
      <c r="I562" s="394">
        <v>0</v>
      </c>
      <c r="J562" s="395" t="e">
        <v>#DIV/0!</v>
      </c>
    </row>
    <row r="563" spans="1:10" ht="14.85" hidden="1" customHeight="1" x14ac:dyDescent="0.3">
      <c r="A563" s="351" t="s">
        <v>49</v>
      </c>
      <c r="B563" s="839" t="s">
        <v>59</v>
      </c>
      <c r="C563" s="840" t="s">
        <v>1235</v>
      </c>
      <c r="D563" s="841" t="s">
        <v>1236</v>
      </c>
      <c r="E563" s="393">
        <v>0</v>
      </c>
      <c r="F563" s="393">
        <v>0</v>
      </c>
      <c r="G563" s="393"/>
      <c r="H563" s="457"/>
      <c r="I563" s="394">
        <v>0</v>
      </c>
      <c r="J563" s="395" t="e">
        <v>#DIV/0!</v>
      </c>
    </row>
    <row r="564" spans="1:10" ht="14.85" hidden="1" customHeight="1" x14ac:dyDescent="0.3">
      <c r="A564" s="351" t="s">
        <v>49</v>
      </c>
      <c r="B564" s="839" t="s">
        <v>59</v>
      </c>
      <c r="C564" s="840" t="s">
        <v>1237</v>
      </c>
      <c r="D564" s="841" t="s">
        <v>1238</v>
      </c>
      <c r="E564" s="393">
        <v>0</v>
      </c>
      <c r="F564" s="393">
        <v>0</v>
      </c>
      <c r="G564" s="393"/>
      <c r="H564" s="457"/>
      <c r="I564" s="394">
        <v>0</v>
      </c>
      <c r="J564" s="395" t="e">
        <v>#DIV/0!</v>
      </c>
    </row>
    <row r="565" spans="1:10" ht="14.85" hidden="1" customHeight="1" x14ac:dyDescent="0.3">
      <c r="A565" s="351" t="s">
        <v>49</v>
      </c>
      <c r="B565" s="839" t="s">
        <v>59</v>
      </c>
      <c r="C565" s="840" t="s">
        <v>1239</v>
      </c>
      <c r="D565" s="841" t="s">
        <v>1240</v>
      </c>
      <c r="E565" s="393">
        <v>0</v>
      </c>
      <c r="F565" s="393">
        <v>0</v>
      </c>
      <c r="G565" s="393"/>
      <c r="H565" s="457"/>
      <c r="I565" s="394">
        <v>0</v>
      </c>
      <c r="J565" s="395" t="e">
        <v>#DIV/0!</v>
      </c>
    </row>
    <row r="566" spans="1:10" ht="14.85" hidden="1" customHeight="1" x14ac:dyDescent="0.3">
      <c r="A566" s="351" t="s">
        <v>49</v>
      </c>
      <c r="B566" s="839" t="s">
        <v>59</v>
      </c>
      <c r="C566" s="840" t="s">
        <v>1241</v>
      </c>
      <c r="D566" s="841" t="s">
        <v>1242</v>
      </c>
      <c r="E566" s="393">
        <v>0</v>
      </c>
      <c r="F566" s="393">
        <v>0</v>
      </c>
      <c r="G566" s="393"/>
      <c r="H566" s="457"/>
      <c r="I566" s="394">
        <v>0</v>
      </c>
      <c r="J566" s="395" t="e">
        <v>#DIV/0!</v>
      </c>
    </row>
    <row r="567" spans="1:10" ht="14.85" hidden="1" customHeight="1" x14ac:dyDescent="0.3">
      <c r="A567" s="346" t="s">
        <v>49</v>
      </c>
      <c r="B567" s="836" t="s">
        <v>29</v>
      </c>
      <c r="C567" s="837" t="s">
        <v>1243</v>
      </c>
      <c r="D567" s="838" t="s">
        <v>1244</v>
      </c>
      <c r="E567" s="393">
        <v>0</v>
      </c>
      <c r="F567" s="393">
        <v>0</v>
      </c>
      <c r="G567" s="393"/>
      <c r="H567" s="457"/>
      <c r="I567" s="394">
        <v>0</v>
      </c>
      <c r="J567" s="395" t="e">
        <v>#DIV/0!</v>
      </c>
    </row>
    <row r="568" spans="1:10" ht="14.85" hidden="1" customHeight="1" x14ac:dyDescent="0.3">
      <c r="A568" s="351" t="s">
        <v>49</v>
      </c>
      <c r="B568" s="839" t="s">
        <v>59</v>
      </c>
      <c r="C568" s="840" t="s">
        <v>1245</v>
      </c>
      <c r="D568" s="841" t="s">
        <v>1246</v>
      </c>
      <c r="E568" s="393">
        <v>0</v>
      </c>
      <c r="F568" s="393">
        <v>0</v>
      </c>
      <c r="G568" s="393"/>
      <c r="H568" s="457"/>
      <c r="I568" s="394">
        <v>0</v>
      </c>
      <c r="J568" s="395" t="e">
        <v>#DIV/0!</v>
      </c>
    </row>
    <row r="569" spans="1:10" ht="14.85" hidden="1" customHeight="1" x14ac:dyDescent="0.3">
      <c r="A569" s="351" t="s">
        <v>49</v>
      </c>
      <c r="B569" s="839" t="s">
        <v>59</v>
      </c>
      <c r="C569" s="840" t="s">
        <v>1247</v>
      </c>
      <c r="D569" s="841" t="s">
        <v>1248</v>
      </c>
      <c r="E569" s="393">
        <v>0</v>
      </c>
      <c r="F569" s="393">
        <v>0</v>
      </c>
      <c r="G569" s="393"/>
      <c r="H569" s="457"/>
      <c r="I569" s="394">
        <v>0</v>
      </c>
      <c r="J569" s="395" t="e">
        <v>#DIV/0!</v>
      </c>
    </row>
    <row r="570" spans="1:10" ht="14.85" hidden="1" customHeight="1" x14ac:dyDescent="0.3">
      <c r="A570" s="351" t="s">
        <v>49</v>
      </c>
      <c r="B570" s="839" t="s">
        <v>59</v>
      </c>
      <c r="C570" s="840" t="s">
        <v>1249</v>
      </c>
      <c r="D570" s="841" t="s">
        <v>1250</v>
      </c>
      <c r="E570" s="393">
        <v>0</v>
      </c>
      <c r="F570" s="393">
        <v>0</v>
      </c>
      <c r="G570" s="393"/>
      <c r="H570" s="457"/>
      <c r="I570" s="394">
        <v>0</v>
      </c>
      <c r="J570" s="395" t="e">
        <v>#DIV/0!</v>
      </c>
    </row>
    <row r="571" spans="1:10" ht="14.85" hidden="1" customHeight="1" x14ac:dyDescent="0.3">
      <c r="A571" s="351" t="s">
        <v>49</v>
      </c>
      <c r="B571" s="839" t="s">
        <v>59</v>
      </c>
      <c r="C571" s="840" t="s">
        <v>1251</v>
      </c>
      <c r="D571" s="841" t="s">
        <v>1252</v>
      </c>
      <c r="E571" s="393">
        <v>0</v>
      </c>
      <c r="F571" s="393">
        <v>0</v>
      </c>
      <c r="G571" s="393"/>
      <c r="H571" s="457"/>
      <c r="I571" s="394">
        <v>0</v>
      </c>
      <c r="J571" s="395" t="e">
        <v>#DIV/0!</v>
      </c>
    </row>
    <row r="572" spans="1:10" ht="14.85" hidden="1" customHeight="1" x14ac:dyDescent="0.3">
      <c r="A572" s="351" t="s">
        <v>49</v>
      </c>
      <c r="B572" s="839" t="s">
        <v>59</v>
      </c>
      <c r="C572" s="840" t="s">
        <v>1253</v>
      </c>
      <c r="D572" s="841" t="s">
        <v>1254</v>
      </c>
      <c r="E572" s="393">
        <v>0</v>
      </c>
      <c r="F572" s="393">
        <v>0</v>
      </c>
      <c r="G572" s="393"/>
      <c r="H572" s="457"/>
      <c r="I572" s="394">
        <v>0</v>
      </c>
      <c r="J572" s="395" t="e">
        <v>#DIV/0!</v>
      </c>
    </row>
    <row r="573" spans="1:10" ht="14.85" hidden="1" customHeight="1" x14ac:dyDescent="0.3">
      <c r="A573" s="351" t="s">
        <v>49</v>
      </c>
      <c r="B573" s="839" t="s">
        <v>59</v>
      </c>
      <c r="C573" s="840" t="s">
        <v>1255</v>
      </c>
      <c r="D573" s="841" t="s">
        <v>1256</v>
      </c>
      <c r="E573" s="393">
        <v>0</v>
      </c>
      <c r="F573" s="393">
        <v>0</v>
      </c>
      <c r="G573" s="393"/>
      <c r="H573" s="457"/>
      <c r="I573" s="394">
        <v>0</v>
      </c>
      <c r="J573" s="395" t="e">
        <v>#DIV/0!</v>
      </c>
    </row>
    <row r="574" spans="1:10" ht="14.85" hidden="1" customHeight="1" x14ac:dyDescent="0.3">
      <c r="A574" s="351" t="s">
        <v>49</v>
      </c>
      <c r="B574" s="839" t="s">
        <v>59</v>
      </c>
      <c r="C574" s="840" t="s">
        <v>1257</v>
      </c>
      <c r="D574" s="841" t="s">
        <v>1258</v>
      </c>
      <c r="E574" s="393">
        <v>0</v>
      </c>
      <c r="F574" s="393">
        <v>0</v>
      </c>
      <c r="G574" s="393"/>
      <c r="H574" s="457"/>
      <c r="I574" s="394">
        <v>0</v>
      </c>
      <c r="J574" s="395" t="e">
        <v>#DIV/0!</v>
      </c>
    </row>
    <row r="575" spans="1:10" ht="14.85" hidden="1" customHeight="1" x14ac:dyDescent="0.3">
      <c r="A575" s="342" t="s">
        <v>49</v>
      </c>
      <c r="B575" s="833" t="s">
        <v>24</v>
      </c>
      <c r="C575" s="860" t="s">
        <v>1259</v>
      </c>
      <c r="D575" s="835" t="s">
        <v>1260</v>
      </c>
      <c r="E575" s="393">
        <v>0</v>
      </c>
      <c r="F575" s="393">
        <v>0</v>
      </c>
      <c r="G575" s="393"/>
      <c r="H575" s="457"/>
      <c r="I575" s="394">
        <v>0</v>
      </c>
      <c r="J575" s="395" t="e">
        <v>#DIV/0!</v>
      </c>
    </row>
    <row r="576" spans="1:10" ht="14.85" hidden="1" customHeight="1" x14ac:dyDescent="0.3">
      <c r="A576" s="346" t="s">
        <v>49</v>
      </c>
      <c r="B576" s="836" t="s">
        <v>29</v>
      </c>
      <c r="C576" s="837" t="s">
        <v>1261</v>
      </c>
      <c r="D576" s="838" t="s">
        <v>1262</v>
      </c>
      <c r="E576" s="393">
        <v>0</v>
      </c>
      <c r="F576" s="393">
        <v>0</v>
      </c>
      <c r="G576" s="393"/>
      <c r="H576" s="457"/>
      <c r="I576" s="394">
        <v>0</v>
      </c>
      <c r="J576" s="395" t="e">
        <v>#DIV/0!</v>
      </c>
    </row>
    <row r="577" spans="1:10" ht="14.85" hidden="1" customHeight="1" x14ac:dyDescent="0.3">
      <c r="A577" s="351" t="s">
        <v>49</v>
      </c>
      <c r="B577" s="839" t="s">
        <v>59</v>
      </c>
      <c r="C577" s="840" t="s">
        <v>1263</v>
      </c>
      <c r="D577" s="841" t="s">
        <v>1264</v>
      </c>
      <c r="E577" s="393">
        <v>0</v>
      </c>
      <c r="F577" s="393">
        <v>0</v>
      </c>
      <c r="G577" s="393"/>
      <c r="H577" s="457"/>
      <c r="I577" s="394">
        <v>0</v>
      </c>
      <c r="J577" s="395" t="e">
        <v>#DIV/0!</v>
      </c>
    </row>
    <row r="578" spans="1:10" ht="14.85" hidden="1" customHeight="1" x14ac:dyDescent="0.3">
      <c r="A578" s="351" t="s">
        <v>49</v>
      </c>
      <c r="B578" s="839" t="s">
        <v>59</v>
      </c>
      <c r="C578" s="840" t="s">
        <v>1265</v>
      </c>
      <c r="D578" s="841" t="s">
        <v>1266</v>
      </c>
      <c r="E578" s="393">
        <v>0</v>
      </c>
      <c r="F578" s="393">
        <v>0</v>
      </c>
      <c r="G578" s="393"/>
      <c r="H578" s="457"/>
      <c r="I578" s="394">
        <v>0</v>
      </c>
      <c r="J578" s="395" t="e">
        <v>#DIV/0!</v>
      </c>
    </row>
    <row r="579" spans="1:10" ht="14.85" hidden="1" customHeight="1" x14ac:dyDescent="0.3">
      <c r="A579" s="346" t="s">
        <v>49</v>
      </c>
      <c r="B579" s="836" t="s">
        <v>29</v>
      </c>
      <c r="C579" s="837" t="s">
        <v>1267</v>
      </c>
      <c r="D579" s="838" t="s">
        <v>1268</v>
      </c>
      <c r="E579" s="393">
        <v>0</v>
      </c>
      <c r="F579" s="393">
        <v>0</v>
      </c>
      <c r="G579" s="393"/>
      <c r="H579" s="457"/>
      <c r="I579" s="394">
        <v>0</v>
      </c>
      <c r="J579" s="395" t="e">
        <v>#DIV/0!</v>
      </c>
    </row>
    <row r="580" spans="1:10" ht="14.85" hidden="1" customHeight="1" x14ac:dyDescent="0.3">
      <c r="A580" s="351" t="s">
        <v>49</v>
      </c>
      <c r="B580" s="839" t="s">
        <v>59</v>
      </c>
      <c r="C580" s="840" t="s">
        <v>1269</v>
      </c>
      <c r="D580" s="841" t="s">
        <v>1270</v>
      </c>
      <c r="E580" s="393">
        <v>0</v>
      </c>
      <c r="F580" s="393">
        <v>0</v>
      </c>
      <c r="G580" s="393"/>
      <c r="H580" s="457"/>
      <c r="I580" s="394">
        <v>0</v>
      </c>
      <c r="J580" s="395" t="e">
        <v>#DIV/0!</v>
      </c>
    </row>
    <row r="581" spans="1:10" ht="14.85" hidden="1" customHeight="1" x14ac:dyDescent="0.3">
      <c r="A581" s="351" t="s">
        <v>49</v>
      </c>
      <c r="B581" s="839" t="s">
        <v>59</v>
      </c>
      <c r="C581" s="840" t="s">
        <v>1271</v>
      </c>
      <c r="D581" s="841" t="s">
        <v>1272</v>
      </c>
      <c r="E581" s="393">
        <v>0</v>
      </c>
      <c r="F581" s="393">
        <v>0</v>
      </c>
      <c r="G581" s="393"/>
      <c r="H581" s="457"/>
      <c r="I581" s="394">
        <v>0</v>
      </c>
      <c r="J581" s="395" t="e">
        <v>#DIV/0!</v>
      </c>
    </row>
    <row r="582" spans="1:10" ht="14.85" hidden="1" customHeight="1" x14ac:dyDescent="0.3">
      <c r="A582" s="346" t="s">
        <v>49</v>
      </c>
      <c r="B582" s="836" t="s">
        <v>29</v>
      </c>
      <c r="C582" s="837" t="s">
        <v>1273</v>
      </c>
      <c r="D582" s="838" t="s">
        <v>1274</v>
      </c>
      <c r="E582" s="393">
        <v>0</v>
      </c>
      <c r="F582" s="393">
        <v>0</v>
      </c>
      <c r="G582" s="393"/>
      <c r="H582" s="457"/>
      <c r="I582" s="394">
        <v>0</v>
      </c>
      <c r="J582" s="395" t="e">
        <v>#DIV/0!</v>
      </c>
    </row>
    <row r="583" spans="1:10" ht="14.85" hidden="1" customHeight="1" x14ac:dyDescent="0.3">
      <c r="A583" s="351" t="s">
        <v>49</v>
      </c>
      <c r="B583" s="839" t="s">
        <v>59</v>
      </c>
      <c r="C583" s="840" t="s">
        <v>1275</v>
      </c>
      <c r="D583" s="841" t="s">
        <v>1276</v>
      </c>
      <c r="E583" s="393">
        <v>0</v>
      </c>
      <c r="F583" s="393">
        <v>0</v>
      </c>
      <c r="G583" s="393"/>
      <c r="H583" s="457"/>
      <c r="I583" s="394">
        <v>0</v>
      </c>
      <c r="J583" s="395" t="e">
        <v>#DIV/0!</v>
      </c>
    </row>
    <row r="584" spans="1:10" ht="14.85" hidden="1" customHeight="1" x14ac:dyDescent="0.3">
      <c r="A584" s="351" t="s">
        <v>49</v>
      </c>
      <c r="B584" s="839" t="s">
        <v>59</v>
      </c>
      <c r="C584" s="840" t="s">
        <v>1277</v>
      </c>
      <c r="D584" s="841" t="s">
        <v>1278</v>
      </c>
      <c r="E584" s="393">
        <v>0</v>
      </c>
      <c r="F584" s="393">
        <v>0</v>
      </c>
      <c r="G584" s="393"/>
      <c r="H584" s="457"/>
      <c r="I584" s="394">
        <v>0</v>
      </c>
      <c r="J584" s="395" t="e">
        <v>#DIV/0!</v>
      </c>
    </row>
    <row r="585" spans="1:10" ht="14.85" hidden="1" customHeight="1" x14ac:dyDescent="0.3">
      <c r="A585" s="346" t="s">
        <v>49</v>
      </c>
      <c r="B585" s="836" t="s">
        <v>29</v>
      </c>
      <c r="C585" s="837" t="s">
        <v>1279</v>
      </c>
      <c r="D585" s="838" t="s">
        <v>1280</v>
      </c>
      <c r="E585" s="393">
        <v>0</v>
      </c>
      <c r="F585" s="393">
        <v>0</v>
      </c>
      <c r="G585" s="393"/>
      <c r="H585" s="457"/>
      <c r="I585" s="394">
        <v>0</v>
      </c>
      <c r="J585" s="395" t="e">
        <v>#DIV/0!</v>
      </c>
    </row>
    <row r="586" spans="1:10" ht="14.85" hidden="1" customHeight="1" x14ac:dyDescent="0.3">
      <c r="A586" s="351" t="s">
        <v>49</v>
      </c>
      <c r="B586" s="839" t="s">
        <v>59</v>
      </c>
      <c r="C586" s="840" t="s">
        <v>1281</v>
      </c>
      <c r="D586" s="841" t="s">
        <v>1282</v>
      </c>
      <c r="E586" s="393">
        <v>0</v>
      </c>
      <c r="F586" s="393">
        <v>0</v>
      </c>
      <c r="G586" s="393"/>
      <c r="H586" s="457"/>
      <c r="I586" s="394">
        <v>0</v>
      </c>
      <c r="J586" s="395" t="e">
        <v>#DIV/0!</v>
      </c>
    </row>
    <row r="587" spans="1:10" ht="14.85" hidden="1" customHeight="1" x14ac:dyDescent="0.3">
      <c r="A587" s="351" t="s">
        <v>49</v>
      </c>
      <c r="B587" s="839" t="s">
        <v>59</v>
      </c>
      <c r="C587" s="840" t="s">
        <v>1283</v>
      </c>
      <c r="D587" s="841" t="s">
        <v>1284</v>
      </c>
      <c r="E587" s="393">
        <v>0</v>
      </c>
      <c r="F587" s="393">
        <v>0</v>
      </c>
      <c r="G587" s="393"/>
      <c r="H587" s="457"/>
      <c r="I587" s="394">
        <v>0</v>
      </c>
      <c r="J587" s="395" t="e">
        <v>#DIV/0!</v>
      </c>
    </row>
    <row r="588" spans="1:10" ht="14.85" hidden="1" customHeight="1" x14ac:dyDescent="0.3">
      <c r="A588" s="351" t="s">
        <v>49</v>
      </c>
      <c r="B588" s="839" t="s">
        <v>59</v>
      </c>
      <c r="C588" s="840" t="s">
        <v>1285</v>
      </c>
      <c r="D588" s="841" t="s">
        <v>1286</v>
      </c>
      <c r="E588" s="393">
        <v>0</v>
      </c>
      <c r="F588" s="393">
        <v>0</v>
      </c>
      <c r="G588" s="393"/>
      <c r="H588" s="457"/>
      <c r="I588" s="394">
        <v>0</v>
      </c>
      <c r="J588" s="395" t="e">
        <v>#DIV/0!</v>
      </c>
    </row>
    <row r="589" spans="1:10" ht="14.85" hidden="1" customHeight="1" x14ac:dyDescent="0.3">
      <c r="A589" s="351" t="s">
        <v>49</v>
      </c>
      <c r="B589" s="839" t="s">
        <v>59</v>
      </c>
      <c r="C589" s="840" t="s">
        <v>1287</v>
      </c>
      <c r="D589" s="841" t="s">
        <v>1288</v>
      </c>
      <c r="E589" s="393">
        <v>0</v>
      </c>
      <c r="F589" s="393">
        <v>0</v>
      </c>
      <c r="G589" s="393"/>
      <c r="H589" s="457"/>
      <c r="I589" s="394">
        <v>0</v>
      </c>
      <c r="J589" s="395" t="e">
        <v>#DIV/0!</v>
      </c>
    </row>
    <row r="590" spans="1:10" ht="14.85" hidden="1" customHeight="1" x14ac:dyDescent="0.3">
      <c r="A590" s="351" t="s">
        <v>49</v>
      </c>
      <c r="B590" s="839" t="s">
        <v>59</v>
      </c>
      <c r="C590" s="840" t="s">
        <v>1289</v>
      </c>
      <c r="D590" s="841" t="s">
        <v>1290</v>
      </c>
      <c r="E590" s="393">
        <v>0</v>
      </c>
      <c r="F590" s="393">
        <v>0</v>
      </c>
      <c r="G590" s="393"/>
      <c r="H590" s="457"/>
      <c r="I590" s="394">
        <v>0</v>
      </c>
      <c r="J590" s="395" t="e">
        <v>#DIV/0!</v>
      </c>
    </row>
    <row r="591" spans="1:10" ht="14.85" hidden="1" customHeight="1" x14ac:dyDescent="0.3">
      <c r="A591" s="342" t="s">
        <v>49</v>
      </c>
      <c r="B591" s="861" t="s">
        <v>24</v>
      </c>
      <c r="C591" s="834" t="s">
        <v>1291</v>
      </c>
      <c r="D591" s="835" t="s">
        <v>1292</v>
      </c>
      <c r="E591" s="480">
        <v>0</v>
      </c>
      <c r="F591" s="480">
        <v>0</v>
      </c>
      <c r="G591" s="480"/>
      <c r="H591" s="457"/>
      <c r="I591" s="343">
        <v>0</v>
      </c>
      <c r="J591" s="375" t="e">
        <v>#DIV/0!</v>
      </c>
    </row>
    <row r="592" spans="1:10" ht="14.85" hidden="1" customHeight="1" x14ac:dyDescent="0.3">
      <c r="A592" s="346" t="s">
        <v>49</v>
      </c>
      <c r="B592" s="862" t="s">
        <v>29</v>
      </c>
      <c r="C592" s="837" t="s">
        <v>1291</v>
      </c>
      <c r="D592" s="838" t="s">
        <v>1293</v>
      </c>
      <c r="E592" s="372">
        <v>0</v>
      </c>
      <c r="F592" s="372">
        <v>0</v>
      </c>
      <c r="G592" s="372"/>
      <c r="H592" s="457"/>
      <c r="I592" s="350">
        <v>0</v>
      </c>
      <c r="J592" s="397" t="e">
        <v>#DIV/0!</v>
      </c>
    </row>
    <row r="593" spans="1:10" ht="409.5" hidden="1" customHeight="1" x14ac:dyDescent="0.3">
      <c r="A593" s="351" t="s">
        <v>49</v>
      </c>
      <c r="B593" s="863" t="s">
        <v>59</v>
      </c>
      <c r="C593" s="840" t="s">
        <v>1291</v>
      </c>
      <c r="D593" s="841" t="s">
        <v>1294</v>
      </c>
      <c r="E593" s="364">
        <v>0</v>
      </c>
      <c r="F593" s="364">
        <v>0</v>
      </c>
      <c r="G593" s="364"/>
      <c r="H593" s="457"/>
      <c r="I593" s="355">
        <v>0</v>
      </c>
      <c r="J593" s="384" t="e">
        <v>#DIV/0!</v>
      </c>
    </row>
    <row r="594" spans="1:10" ht="21" hidden="1" customHeight="1" x14ac:dyDescent="0.3">
      <c r="A594" s="342" t="s">
        <v>49</v>
      </c>
      <c r="B594" s="861" t="s">
        <v>24</v>
      </c>
      <c r="C594" s="834" t="s">
        <v>1295</v>
      </c>
      <c r="D594" s="835" t="s">
        <v>1296</v>
      </c>
      <c r="E594" s="481">
        <v>0</v>
      </c>
      <c r="F594" s="481">
        <v>0</v>
      </c>
      <c r="G594" s="481"/>
      <c r="H594" s="457"/>
      <c r="I594" s="482">
        <v>0</v>
      </c>
      <c r="J594" s="483" t="e">
        <v>#DIV/0!</v>
      </c>
    </row>
    <row r="595" spans="1:10" ht="14.85" hidden="1" customHeight="1" x14ac:dyDescent="0.3">
      <c r="A595" s="346" t="s">
        <v>49</v>
      </c>
      <c r="B595" s="862" t="s">
        <v>29</v>
      </c>
      <c r="C595" s="837" t="s">
        <v>1295</v>
      </c>
      <c r="D595" s="838" t="s">
        <v>1297</v>
      </c>
      <c r="E595" s="393">
        <v>0</v>
      </c>
      <c r="F595" s="393">
        <v>0</v>
      </c>
      <c r="G595" s="393"/>
      <c r="H595" s="457"/>
      <c r="I595" s="394">
        <v>0</v>
      </c>
      <c r="J595" s="395" t="e">
        <v>#DIV/0!</v>
      </c>
    </row>
    <row r="596" spans="1:10" ht="14.85" hidden="1" customHeight="1" x14ac:dyDescent="0.3">
      <c r="A596" s="351" t="s">
        <v>49</v>
      </c>
      <c r="B596" s="863" t="s">
        <v>59</v>
      </c>
      <c r="C596" s="840" t="s">
        <v>1295</v>
      </c>
      <c r="D596" s="841" t="s">
        <v>1298</v>
      </c>
      <c r="E596" s="393">
        <v>0</v>
      </c>
      <c r="F596" s="393">
        <v>0</v>
      </c>
      <c r="G596" s="393"/>
      <c r="H596" s="457"/>
      <c r="I596" s="394">
        <v>0</v>
      </c>
      <c r="J596" s="395" t="e">
        <v>#DIV/0!</v>
      </c>
    </row>
    <row r="597" spans="1:10" ht="14.85" customHeight="1" x14ac:dyDescent="0.3">
      <c r="A597" s="342" t="s">
        <v>49</v>
      </c>
      <c r="B597" s="861" t="s">
        <v>24</v>
      </c>
      <c r="C597" s="860" t="s">
        <v>78</v>
      </c>
      <c r="D597" s="835" t="s">
        <v>79</v>
      </c>
      <c r="E597" s="344">
        <v>16839409.259999998</v>
      </c>
      <c r="F597" s="344">
        <v>18556145.079999998</v>
      </c>
      <c r="G597" s="344" t="s">
        <v>292</v>
      </c>
      <c r="H597" s="457"/>
      <c r="I597" s="343">
        <v>1716735.8200000003</v>
      </c>
      <c r="J597" s="375">
        <v>0.10194750857905088</v>
      </c>
    </row>
    <row r="598" spans="1:10" ht="14.85" customHeight="1" x14ac:dyDescent="0.3">
      <c r="A598" s="346" t="s">
        <v>49</v>
      </c>
      <c r="B598" s="862" t="s">
        <v>29</v>
      </c>
      <c r="C598" s="837" t="s">
        <v>80</v>
      </c>
      <c r="D598" s="838" t="s">
        <v>81</v>
      </c>
      <c r="E598" s="396">
        <v>16839409.259999998</v>
      </c>
      <c r="F598" s="396">
        <v>18556145.079999998</v>
      </c>
      <c r="G598" s="396" t="s">
        <v>292</v>
      </c>
      <c r="H598" s="457"/>
      <c r="I598" s="350">
        <v>1716735.8200000003</v>
      </c>
      <c r="J598" s="397">
        <v>0.10194750857905088</v>
      </c>
    </row>
    <row r="599" spans="1:10" ht="14.85" customHeight="1" x14ac:dyDescent="0.3">
      <c r="A599" s="351" t="s">
        <v>49</v>
      </c>
      <c r="B599" s="863" t="s">
        <v>59</v>
      </c>
      <c r="C599" s="840" t="s">
        <v>241</v>
      </c>
      <c r="D599" s="841" t="s">
        <v>242</v>
      </c>
      <c r="E599" s="399">
        <v>2071112.61</v>
      </c>
      <c r="F599" s="399">
        <v>2073847.07</v>
      </c>
      <c r="G599" s="399" t="s">
        <v>292</v>
      </c>
      <c r="H599" s="457"/>
      <c r="I599" s="355">
        <v>2734.4599999999627</v>
      </c>
      <c r="J599" s="384">
        <v>1.3202855251797097E-3</v>
      </c>
    </row>
    <row r="600" spans="1:10" ht="14.85" customHeight="1" x14ac:dyDescent="0.3">
      <c r="A600" s="380" t="s">
        <v>49</v>
      </c>
      <c r="B600" s="844" t="s">
        <v>90</v>
      </c>
      <c r="C600" s="845" t="s">
        <v>243</v>
      </c>
      <c r="D600" s="846" t="s">
        <v>244</v>
      </c>
      <c r="E600" s="358">
        <v>1963669.37</v>
      </c>
      <c r="F600" s="358">
        <v>1927022.4000000001</v>
      </c>
      <c r="G600" s="358"/>
      <c r="H600" s="457"/>
      <c r="I600" s="357">
        <v>-36646.969999999972</v>
      </c>
      <c r="J600" s="381">
        <v>-1.8662495102217735E-2</v>
      </c>
    </row>
    <row r="601" spans="1:10" ht="14.85" customHeight="1" x14ac:dyDescent="0.3">
      <c r="A601" s="382" t="s">
        <v>49</v>
      </c>
      <c r="B601" s="847" t="s">
        <v>295</v>
      </c>
      <c r="C601" s="848" t="s">
        <v>243</v>
      </c>
      <c r="D601" s="849" t="s">
        <v>1299</v>
      </c>
      <c r="E601" s="363">
        <v>1963669.37</v>
      </c>
      <c r="F601" s="363">
        <v>1927022.4000000001</v>
      </c>
      <c r="G601" s="363"/>
      <c r="H601" s="457"/>
      <c r="I601" s="360">
        <v>-36646.969999999972</v>
      </c>
      <c r="J601" s="383">
        <v>-1.8662495102217735E-2</v>
      </c>
    </row>
    <row r="602" spans="1:10" ht="14.85" customHeight="1" x14ac:dyDescent="0.3">
      <c r="A602" s="380" t="s">
        <v>49</v>
      </c>
      <c r="B602" s="844" t="s">
        <v>90</v>
      </c>
      <c r="C602" s="845" t="s">
        <v>245</v>
      </c>
      <c r="D602" s="846" t="s">
        <v>246</v>
      </c>
      <c r="E602" s="358">
        <v>107443.24</v>
      </c>
      <c r="F602" s="358">
        <v>146824.67000000001</v>
      </c>
      <c r="G602" s="358"/>
      <c r="H602" s="457"/>
      <c r="I602" s="357">
        <v>39381.430000000008</v>
      </c>
      <c r="J602" s="381">
        <v>1</v>
      </c>
    </row>
    <row r="603" spans="1:10" ht="14.85" customHeight="1" x14ac:dyDescent="0.3">
      <c r="A603" s="382" t="s">
        <v>49</v>
      </c>
      <c r="B603" s="847" t="s">
        <v>295</v>
      </c>
      <c r="C603" s="848" t="s">
        <v>245</v>
      </c>
      <c r="D603" s="849" t="s">
        <v>1301</v>
      </c>
      <c r="E603" s="363">
        <v>107443.24</v>
      </c>
      <c r="F603" s="363">
        <v>146824.67000000001</v>
      </c>
      <c r="G603" s="363"/>
      <c r="H603" s="457"/>
      <c r="I603" s="360">
        <v>39381.430000000008</v>
      </c>
      <c r="J603" s="383">
        <v>0.36653241283490701</v>
      </c>
    </row>
    <row r="604" spans="1:10" ht="14.85" customHeight="1" x14ac:dyDescent="0.3">
      <c r="A604" s="351" t="s">
        <v>49</v>
      </c>
      <c r="B604" s="863" t="s">
        <v>59</v>
      </c>
      <c r="C604" s="840" t="s">
        <v>247</v>
      </c>
      <c r="D604" s="841" t="s">
        <v>248</v>
      </c>
      <c r="E604" s="399">
        <v>14627002.43</v>
      </c>
      <c r="F604" s="399">
        <v>15766826.01</v>
      </c>
      <c r="G604" s="399" t="s">
        <v>292</v>
      </c>
      <c r="H604" s="457"/>
      <c r="I604" s="355">
        <v>1139823.58</v>
      </c>
      <c r="J604" s="384">
        <v>7.7925985550000298E-2</v>
      </c>
    </row>
    <row r="605" spans="1:10" ht="14.85" customHeight="1" x14ac:dyDescent="0.3">
      <c r="A605" s="380" t="s">
        <v>49</v>
      </c>
      <c r="B605" s="844" t="s">
        <v>90</v>
      </c>
      <c r="C605" s="845" t="s">
        <v>249</v>
      </c>
      <c r="D605" s="846" t="s">
        <v>250</v>
      </c>
      <c r="E605" s="358">
        <v>11321230.560000001</v>
      </c>
      <c r="F605" s="358">
        <v>12205282.57</v>
      </c>
      <c r="G605" s="358"/>
      <c r="H605" s="457"/>
      <c r="I605" s="357">
        <v>884052.00999999978</v>
      </c>
      <c r="J605" s="381">
        <v>7.8087978626945276E-2</v>
      </c>
    </row>
    <row r="606" spans="1:10" ht="14.85" customHeight="1" x14ac:dyDescent="0.3">
      <c r="A606" s="382" t="s">
        <v>49</v>
      </c>
      <c r="B606" s="847" t="s">
        <v>295</v>
      </c>
      <c r="C606" s="848" t="s">
        <v>249</v>
      </c>
      <c r="D606" s="849" t="s">
        <v>1303</v>
      </c>
      <c r="E606" s="363">
        <v>11321230.560000001</v>
      </c>
      <c r="F606" s="363">
        <v>12205282.57</v>
      </c>
      <c r="G606" s="363"/>
      <c r="H606" s="457"/>
      <c r="I606" s="360">
        <v>884052.00999999978</v>
      </c>
      <c r="J606" s="383">
        <v>7.8087978626945276E-2</v>
      </c>
    </row>
    <row r="607" spans="1:10" ht="14.85" customHeight="1" x14ac:dyDescent="0.3">
      <c r="A607" s="380" t="s">
        <v>49</v>
      </c>
      <c r="B607" s="844" t="s">
        <v>90</v>
      </c>
      <c r="C607" s="845" t="s">
        <v>251</v>
      </c>
      <c r="D607" s="846" t="s">
        <v>252</v>
      </c>
      <c r="E607" s="358">
        <v>2848289.3400000003</v>
      </c>
      <c r="F607" s="358">
        <v>3076575.4099999997</v>
      </c>
      <c r="G607" s="358"/>
      <c r="H607" s="457"/>
      <c r="I607" s="357">
        <v>228286.06999999937</v>
      </c>
      <c r="J607" s="381">
        <v>8.0148483089151012E-2</v>
      </c>
    </row>
    <row r="608" spans="1:10" ht="14.85" customHeight="1" x14ac:dyDescent="0.3">
      <c r="A608" s="382" t="s">
        <v>49</v>
      </c>
      <c r="B608" s="847" t="s">
        <v>295</v>
      </c>
      <c r="C608" s="848" t="s">
        <v>251</v>
      </c>
      <c r="D608" s="849" t="s">
        <v>1305</v>
      </c>
      <c r="E608" s="363">
        <v>2848289.3400000003</v>
      </c>
      <c r="F608" s="363">
        <v>3076575.4099999997</v>
      </c>
      <c r="G608" s="363"/>
      <c r="H608" s="457"/>
      <c r="I608" s="360">
        <v>228286.06999999937</v>
      </c>
      <c r="J608" s="383">
        <v>8.0148483089151012E-2</v>
      </c>
    </row>
    <row r="609" spans="1:10" ht="14.85" customHeight="1" x14ac:dyDescent="0.3">
      <c r="A609" s="380" t="s">
        <v>49</v>
      </c>
      <c r="B609" s="844" t="s">
        <v>90</v>
      </c>
      <c r="C609" s="845" t="s">
        <v>253</v>
      </c>
      <c r="D609" s="846" t="s">
        <v>254</v>
      </c>
      <c r="E609" s="358">
        <v>457482.53</v>
      </c>
      <c r="F609" s="358">
        <v>484968.03</v>
      </c>
      <c r="G609" s="358"/>
      <c r="H609" s="457"/>
      <c r="I609" s="357">
        <v>27485.5</v>
      </c>
      <c r="J609" s="381">
        <v>6.0079889826612609E-2</v>
      </c>
    </row>
    <row r="610" spans="1:10" ht="14.85" customHeight="1" x14ac:dyDescent="0.3">
      <c r="A610" s="382" t="s">
        <v>49</v>
      </c>
      <c r="B610" s="847" t="s">
        <v>295</v>
      </c>
      <c r="C610" s="848" t="s">
        <v>253</v>
      </c>
      <c r="D610" s="849" t="s">
        <v>1307</v>
      </c>
      <c r="E610" s="363">
        <v>457482.53</v>
      </c>
      <c r="F610" s="363">
        <v>484968.03</v>
      </c>
      <c r="G610" s="363"/>
      <c r="H610" s="457"/>
      <c r="I610" s="360">
        <v>27485.5</v>
      </c>
      <c r="J610" s="383">
        <v>6.0079889826612609E-2</v>
      </c>
    </row>
    <row r="611" spans="1:10" ht="14.85" customHeight="1" x14ac:dyDescent="0.3">
      <c r="A611" s="351" t="s">
        <v>49</v>
      </c>
      <c r="B611" s="863" t="s">
        <v>59</v>
      </c>
      <c r="C611" s="840" t="s">
        <v>255</v>
      </c>
      <c r="D611" s="841" t="s">
        <v>256</v>
      </c>
      <c r="E611" s="399">
        <v>75890.929999999993</v>
      </c>
      <c r="F611" s="399">
        <v>68385</v>
      </c>
      <c r="G611" s="399" t="s">
        <v>292</v>
      </c>
      <c r="H611" s="457"/>
      <c r="I611" s="355">
        <v>-7505.929999999993</v>
      </c>
      <c r="J611" s="384">
        <v>1</v>
      </c>
    </row>
    <row r="612" spans="1:10" ht="14.85" customHeight="1" x14ac:dyDescent="0.3">
      <c r="A612" s="380" t="s">
        <v>49</v>
      </c>
      <c r="B612" s="844" t="s">
        <v>90</v>
      </c>
      <c r="C612" s="845" t="s">
        <v>257</v>
      </c>
      <c r="D612" s="846" t="s">
        <v>258</v>
      </c>
      <c r="E612" s="358">
        <v>75890.929999999993</v>
      </c>
      <c r="F612" s="358">
        <v>68385</v>
      </c>
      <c r="G612" s="358"/>
      <c r="H612" s="457"/>
      <c r="I612" s="357">
        <v>-7505.929999999993</v>
      </c>
      <c r="J612" s="381">
        <v>-9.8904177350310429E-2</v>
      </c>
    </row>
    <row r="613" spans="1:10" ht="14.85" customHeight="1" x14ac:dyDescent="0.3">
      <c r="A613" s="382" t="s">
        <v>49</v>
      </c>
      <c r="B613" s="847" t="s">
        <v>295</v>
      </c>
      <c r="C613" s="848" t="s">
        <v>257</v>
      </c>
      <c r="D613" s="849" t="s">
        <v>1309</v>
      </c>
      <c r="E613" s="363">
        <v>75890.929999999993</v>
      </c>
      <c r="F613" s="363">
        <v>68385</v>
      </c>
      <c r="G613" s="363"/>
      <c r="H613" s="457"/>
      <c r="I613" s="360">
        <v>-7505.929999999993</v>
      </c>
      <c r="J613" s="383">
        <v>-9.8904177350310429E-2</v>
      </c>
    </row>
    <row r="614" spans="1:10" ht="14.85" customHeight="1" x14ac:dyDescent="0.3">
      <c r="A614" s="380" t="s">
        <v>49</v>
      </c>
      <c r="B614" s="844" t="s">
        <v>90</v>
      </c>
      <c r="C614" s="845" t="s">
        <v>259</v>
      </c>
      <c r="D614" s="846" t="s">
        <v>260</v>
      </c>
      <c r="E614" s="358">
        <v>0</v>
      </c>
      <c r="F614" s="358">
        <v>0</v>
      </c>
      <c r="G614" s="358"/>
      <c r="H614" s="457"/>
      <c r="I614" s="357">
        <v>0</v>
      </c>
      <c r="J614" s="381">
        <v>0</v>
      </c>
    </row>
    <row r="615" spans="1:10" ht="14.85" customHeight="1" x14ac:dyDescent="0.3">
      <c r="A615" s="382" t="s">
        <v>49</v>
      </c>
      <c r="B615" s="847" t="s">
        <v>295</v>
      </c>
      <c r="C615" s="848" t="s">
        <v>259</v>
      </c>
      <c r="D615" s="849" t="s">
        <v>1311</v>
      </c>
      <c r="E615" s="363">
        <v>0</v>
      </c>
      <c r="F615" s="363">
        <v>0</v>
      </c>
      <c r="G615" s="363"/>
      <c r="H615" s="457"/>
      <c r="I615" s="360">
        <v>0</v>
      </c>
      <c r="J615" s="383">
        <v>0</v>
      </c>
    </row>
    <row r="616" spans="1:10" ht="14.85" customHeight="1" x14ac:dyDescent="0.3">
      <c r="A616" s="380" t="s">
        <v>49</v>
      </c>
      <c r="B616" s="844" t="s">
        <v>90</v>
      </c>
      <c r="C616" s="845" t="s">
        <v>261</v>
      </c>
      <c r="D616" s="846" t="s">
        <v>262</v>
      </c>
      <c r="E616" s="358">
        <v>0</v>
      </c>
      <c r="F616" s="358">
        <v>0</v>
      </c>
      <c r="G616" s="358"/>
      <c r="H616" s="457"/>
      <c r="I616" s="357">
        <v>0</v>
      </c>
      <c r="J616" s="381">
        <v>0</v>
      </c>
    </row>
    <row r="617" spans="1:10" ht="14.85" customHeight="1" x14ac:dyDescent="0.3">
      <c r="A617" s="382" t="s">
        <v>49</v>
      </c>
      <c r="B617" s="847" t="s">
        <v>295</v>
      </c>
      <c r="C617" s="848" t="s">
        <v>261</v>
      </c>
      <c r="D617" s="849" t="s">
        <v>1313</v>
      </c>
      <c r="E617" s="363">
        <v>0</v>
      </c>
      <c r="F617" s="363">
        <v>0</v>
      </c>
      <c r="G617" s="363"/>
      <c r="H617" s="457"/>
      <c r="I617" s="360">
        <v>0</v>
      </c>
      <c r="J617" s="383">
        <v>0</v>
      </c>
    </row>
    <row r="618" spans="1:10" ht="14.85" customHeight="1" x14ac:dyDescent="0.3">
      <c r="A618" s="351" t="s">
        <v>49</v>
      </c>
      <c r="B618" s="863" t="s">
        <v>59</v>
      </c>
      <c r="C618" s="840" t="s">
        <v>263</v>
      </c>
      <c r="D618" s="841" t="s">
        <v>264</v>
      </c>
      <c r="E618" s="399">
        <v>65403.29</v>
      </c>
      <c r="F618" s="399">
        <v>647087</v>
      </c>
      <c r="G618" s="399" t="s">
        <v>292</v>
      </c>
      <c r="H618" s="457"/>
      <c r="I618" s="355">
        <v>581683.71</v>
      </c>
      <c r="J618" s="384">
        <v>8.8937989205130208</v>
      </c>
    </row>
    <row r="619" spans="1:10" ht="14.85" customHeight="1" x14ac:dyDescent="0.3">
      <c r="A619" s="380" t="s">
        <v>49</v>
      </c>
      <c r="B619" s="866" t="s">
        <v>90</v>
      </c>
      <c r="C619" s="845" t="s">
        <v>265</v>
      </c>
      <c r="D619" s="846" t="s">
        <v>266</v>
      </c>
      <c r="E619" s="358">
        <v>65403.29</v>
      </c>
      <c r="F619" s="358">
        <v>18796.990000000002</v>
      </c>
      <c r="G619" s="358"/>
      <c r="H619" s="457"/>
      <c r="I619" s="357">
        <v>-46606.3</v>
      </c>
      <c r="J619" s="381">
        <v>-0.71259870871939313</v>
      </c>
    </row>
    <row r="620" spans="1:10" ht="14.85" customHeight="1" x14ac:dyDescent="0.3">
      <c r="A620" s="382" t="s">
        <v>49</v>
      </c>
      <c r="B620" s="847" t="s">
        <v>295</v>
      </c>
      <c r="C620" s="848" t="s">
        <v>265</v>
      </c>
      <c r="D620" s="849" t="s">
        <v>1315</v>
      </c>
      <c r="E620" s="363">
        <v>65403.29</v>
      </c>
      <c r="F620" s="363">
        <v>18796.990000000002</v>
      </c>
      <c r="G620" s="363"/>
      <c r="H620" s="457"/>
      <c r="I620" s="360">
        <v>-46606.3</v>
      </c>
      <c r="J620" s="383">
        <v>-0.71259870871939313</v>
      </c>
    </row>
    <row r="621" spans="1:10" ht="14.85" customHeight="1" x14ac:dyDescent="0.3">
      <c r="A621" s="380" t="s">
        <v>49</v>
      </c>
      <c r="B621" s="866" t="s">
        <v>90</v>
      </c>
      <c r="C621" s="845" t="s">
        <v>267</v>
      </c>
      <c r="D621" s="846" t="s">
        <v>268</v>
      </c>
      <c r="E621" s="358">
        <v>0</v>
      </c>
      <c r="F621" s="358">
        <v>0</v>
      </c>
      <c r="G621" s="358"/>
      <c r="H621" s="457"/>
      <c r="I621" s="357">
        <v>0</v>
      </c>
      <c r="J621" s="381">
        <v>0</v>
      </c>
    </row>
    <row r="622" spans="1:10" ht="14.85" customHeight="1" x14ac:dyDescent="0.3">
      <c r="A622" s="382" t="s">
        <v>49</v>
      </c>
      <c r="B622" s="847" t="s">
        <v>295</v>
      </c>
      <c r="C622" s="848" t="s">
        <v>267</v>
      </c>
      <c r="D622" s="849" t="s">
        <v>1317</v>
      </c>
      <c r="E622" s="363">
        <v>0</v>
      </c>
      <c r="F622" s="363">
        <v>0</v>
      </c>
      <c r="G622" s="363"/>
      <c r="H622" s="457"/>
      <c r="I622" s="360">
        <v>0</v>
      </c>
      <c r="J622" s="383">
        <v>0</v>
      </c>
    </row>
    <row r="623" spans="1:10" ht="14.85" customHeight="1" x14ac:dyDescent="0.3">
      <c r="A623" s="380" t="s">
        <v>49</v>
      </c>
      <c r="B623" s="866" t="s">
        <v>90</v>
      </c>
      <c r="C623" s="845" t="s">
        <v>1319</v>
      </c>
      <c r="D623" s="846" t="s">
        <v>1320</v>
      </c>
      <c r="E623" s="358">
        <v>0</v>
      </c>
      <c r="F623" s="358">
        <v>628290.01</v>
      </c>
      <c r="G623" s="358"/>
      <c r="H623" s="457"/>
      <c r="I623" s="357">
        <v>628290.01</v>
      </c>
      <c r="J623" s="381">
        <v>0</v>
      </c>
    </row>
    <row r="624" spans="1:10" ht="14.85" customHeight="1" thickBot="1" x14ac:dyDescent="0.35">
      <c r="A624" s="382" t="s">
        <v>49</v>
      </c>
      <c r="B624" s="847" t="s">
        <v>295</v>
      </c>
      <c r="C624" s="848" t="s">
        <v>1319</v>
      </c>
      <c r="D624" s="849" t="s">
        <v>1321</v>
      </c>
      <c r="E624" s="363">
        <v>0</v>
      </c>
      <c r="F624" s="363">
        <v>628290.01</v>
      </c>
      <c r="G624" s="363"/>
      <c r="H624" s="457"/>
      <c r="I624" s="360">
        <v>628290.01</v>
      </c>
      <c r="J624" s="383">
        <v>0</v>
      </c>
    </row>
    <row r="625" spans="1:10" ht="14.85" hidden="1" customHeight="1" x14ac:dyDescent="0.3">
      <c r="A625" s="346" t="s">
        <v>49</v>
      </c>
      <c r="B625" s="862" t="s">
        <v>29</v>
      </c>
      <c r="C625" s="837" t="s">
        <v>1323</v>
      </c>
      <c r="D625" s="838" t="s">
        <v>1324</v>
      </c>
      <c r="E625" s="396">
        <v>0</v>
      </c>
      <c r="F625" s="396">
        <v>0</v>
      </c>
      <c r="G625" s="396"/>
      <c r="H625" s="457"/>
      <c r="I625" s="350">
        <v>0</v>
      </c>
      <c r="J625" s="397" t="e">
        <v>#DIV/0!</v>
      </c>
    </row>
    <row r="626" spans="1:10" ht="14.85" hidden="1" customHeight="1" x14ac:dyDescent="0.3">
      <c r="A626" s="351" t="s">
        <v>49</v>
      </c>
      <c r="B626" s="863" t="s">
        <v>59</v>
      </c>
      <c r="C626" s="840" t="s">
        <v>1325</v>
      </c>
      <c r="D626" s="841" t="s">
        <v>1326</v>
      </c>
      <c r="E626" s="364">
        <v>0</v>
      </c>
      <c r="F626" s="364">
        <v>0</v>
      </c>
      <c r="G626" s="364"/>
      <c r="H626" s="457"/>
      <c r="I626" s="355">
        <v>0</v>
      </c>
      <c r="J626" s="384" t="e">
        <v>#DIV/0!</v>
      </c>
    </row>
    <row r="627" spans="1:10" ht="14.85" hidden="1" customHeight="1" x14ac:dyDescent="0.3">
      <c r="A627" s="351" t="s">
        <v>49</v>
      </c>
      <c r="B627" s="863" t="s">
        <v>59</v>
      </c>
      <c r="C627" s="840" t="s">
        <v>1327</v>
      </c>
      <c r="D627" s="841" t="s">
        <v>1328</v>
      </c>
      <c r="E627" s="364">
        <v>0</v>
      </c>
      <c r="F627" s="364">
        <v>0</v>
      </c>
      <c r="G627" s="364"/>
      <c r="H627" s="457"/>
      <c r="I627" s="355">
        <v>0</v>
      </c>
      <c r="J627" s="384" t="e">
        <v>#DIV/0!</v>
      </c>
    </row>
    <row r="628" spans="1:10" ht="14.85" hidden="1" customHeight="1" x14ac:dyDescent="0.3">
      <c r="A628" s="351" t="s">
        <v>49</v>
      </c>
      <c r="B628" s="863" t="s">
        <v>59</v>
      </c>
      <c r="C628" s="840" t="s">
        <v>1329</v>
      </c>
      <c r="D628" s="841" t="s">
        <v>1330</v>
      </c>
      <c r="E628" s="364">
        <v>0</v>
      </c>
      <c r="F628" s="364">
        <v>0</v>
      </c>
      <c r="G628" s="364"/>
      <c r="H628" s="457"/>
      <c r="I628" s="355">
        <v>0</v>
      </c>
      <c r="J628" s="384" t="e">
        <v>#DIV/0!</v>
      </c>
    </row>
    <row r="629" spans="1:10" ht="14.85" hidden="1" customHeight="1" x14ac:dyDescent="0.3">
      <c r="A629" s="351" t="s">
        <v>49</v>
      </c>
      <c r="B629" s="863" t="s">
        <v>59</v>
      </c>
      <c r="C629" s="840" t="s">
        <v>655</v>
      </c>
      <c r="D629" s="841" t="s">
        <v>1331</v>
      </c>
      <c r="E629" s="399">
        <v>0</v>
      </c>
      <c r="F629" s="399">
        <v>0</v>
      </c>
      <c r="G629" s="399"/>
      <c r="H629" s="457"/>
      <c r="I629" s="355">
        <v>0</v>
      </c>
      <c r="J629" s="384" t="e">
        <v>#DIV/0!</v>
      </c>
    </row>
    <row r="630" spans="1:10" ht="14.85" hidden="1" customHeight="1" x14ac:dyDescent="0.3">
      <c r="A630" s="380" t="s">
        <v>49</v>
      </c>
      <c r="B630" s="866" t="s">
        <v>90</v>
      </c>
      <c r="C630" s="882" t="s">
        <v>1332</v>
      </c>
      <c r="D630" s="846" t="s">
        <v>1333</v>
      </c>
      <c r="E630" s="358">
        <v>0</v>
      </c>
      <c r="F630" s="358">
        <v>0</v>
      </c>
      <c r="G630" s="358"/>
      <c r="H630" s="457"/>
      <c r="I630" s="357">
        <v>0</v>
      </c>
      <c r="J630" s="381" t="e">
        <v>#DIV/0!</v>
      </c>
    </row>
    <row r="631" spans="1:10" ht="14.85" hidden="1" customHeight="1" x14ac:dyDescent="0.3">
      <c r="A631" s="382" t="s">
        <v>49</v>
      </c>
      <c r="B631" s="847" t="s">
        <v>295</v>
      </c>
      <c r="C631" s="848" t="s">
        <v>1332</v>
      </c>
      <c r="D631" s="849" t="s">
        <v>1334</v>
      </c>
      <c r="E631" s="363">
        <v>0</v>
      </c>
      <c r="F631" s="363">
        <v>0</v>
      </c>
      <c r="G631" s="363"/>
      <c r="H631" s="457"/>
      <c r="I631" s="360">
        <v>0</v>
      </c>
      <c r="J631" s="383" t="e">
        <v>#DIV/0!</v>
      </c>
    </row>
    <row r="632" spans="1:10" ht="14.85" hidden="1" customHeight="1" x14ac:dyDescent="0.3">
      <c r="A632" s="380" t="s">
        <v>49</v>
      </c>
      <c r="B632" s="866" t="s">
        <v>90</v>
      </c>
      <c r="C632" s="882" t="s">
        <v>1335</v>
      </c>
      <c r="D632" s="846" t="s">
        <v>1336</v>
      </c>
      <c r="E632" s="358">
        <v>0</v>
      </c>
      <c r="F632" s="358">
        <v>0</v>
      </c>
      <c r="G632" s="358"/>
      <c r="H632" s="457"/>
      <c r="I632" s="357">
        <v>0</v>
      </c>
      <c r="J632" s="381" t="e">
        <v>#DIV/0!</v>
      </c>
    </row>
    <row r="633" spans="1:10" ht="14.85" hidden="1" customHeight="1" x14ac:dyDescent="0.3">
      <c r="A633" s="382" t="s">
        <v>49</v>
      </c>
      <c r="B633" s="847" t="s">
        <v>295</v>
      </c>
      <c r="C633" s="848" t="s">
        <v>1335</v>
      </c>
      <c r="D633" s="849" t="s">
        <v>1337</v>
      </c>
      <c r="E633" s="363">
        <v>0</v>
      </c>
      <c r="F633" s="363">
        <v>0</v>
      </c>
      <c r="G633" s="363"/>
      <c r="H633" s="457"/>
      <c r="I633" s="360">
        <v>0</v>
      </c>
      <c r="J633" s="383" t="e">
        <v>#DIV/0!</v>
      </c>
    </row>
    <row r="634" spans="1:10" ht="14.85" hidden="1" customHeight="1" x14ac:dyDescent="0.3">
      <c r="A634" s="351" t="s">
        <v>49</v>
      </c>
      <c r="B634" s="863" t="s">
        <v>59</v>
      </c>
      <c r="C634" s="840" t="s">
        <v>1338</v>
      </c>
      <c r="D634" s="841" t="s">
        <v>1339</v>
      </c>
      <c r="E634" s="363">
        <v>0</v>
      </c>
      <c r="F634" s="363">
        <v>0</v>
      </c>
      <c r="G634" s="363"/>
      <c r="H634" s="457"/>
      <c r="I634" s="360">
        <v>0</v>
      </c>
      <c r="J634" s="383" t="e">
        <v>#DIV/0!</v>
      </c>
    </row>
    <row r="635" spans="1:10" ht="14.85" hidden="1" customHeight="1" x14ac:dyDescent="0.3">
      <c r="A635" s="351" t="s">
        <v>49</v>
      </c>
      <c r="B635" s="863" t="s">
        <v>59</v>
      </c>
      <c r="C635" s="840" t="s">
        <v>1340</v>
      </c>
      <c r="D635" s="841" t="s">
        <v>1341</v>
      </c>
      <c r="E635" s="399">
        <v>0</v>
      </c>
      <c r="F635" s="399">
        <v>0</v>
      </c>
      <c r="G635" s="399" t="s">
        <v>292</v>
      </c>
      <c r="H635" s="457"/>
      <c r="I635" s="355">
        <v>0</v>
      </c>
      <c r="J635" s="384" t="e">
        <v>#DIV/0!</v>
      </c>
    </row>
    <row r="636" spans="1:10" ht="15.75" hidden="1" customHeight="1" x14ac:dyDescent="0.3">
      <c r="A636" s="380" t="s">
        <v>49</v>
      </c>
      <c r="B636" s="866" t="s">
        <v>90</v>
      </c>
      <c r="C636" s="845" t="s">
        <v>1342</v>
      </c>
      <c r="D636" s="846" t="s">
        <v>1343</v>
      </c>
      <c r="E636" s="358">
        <v>0</v>
      </c>
      <c r="F636" s="358">
        <v>0</v>
      </c>
      <c r="G636" s="358"/>
      <c r="H636" s="457"/>
      <c r="I636" s="357">
        <v>0</v>
      </c>
      <c r="J636" s="381" t="e">
        <v>#DIV/0!</v>
      </c>
    </row>
    <row r="637" spans="1:10" ht="14.85" hidden="1" customHeight="1" x14ac:dyDescent="0.3">
      <c r="A637" s="382" t="s">
        <v>49</v>
      </c>
      <c r="B637" s="847" t="s">
        <v>295</v>
      </c>
      <c r="C637" s="848" t="s">
        <v>1342</v>
      </c>
      <c r="D637" s="849" t="s">
        <v>1344</v>
      </c>
      <c r="E637" s="363">
        <v>0</v>
      </c>
      <c r="F637" s="363">
        <v>0</v>
      </c>
      <c r="G637" s="363"/>
      <c r="H637" s="457"/>
      <c r="I637" s="360">
        <v>0</v>
      </c>
      <c r="J637" s="383" t="e">
        <v>#DIV/0!</v>
      </c>
    </row>
    <row r="638" spans="1:10" ht="14.85" hidden="1" customHeight="1" thickBot="1" x14ac:dyDescent="0.35">
      <c r="A638" s="443"/>
      <c r="B638" s="484"/>
      <c r="C638" s="485"/>
      <c r="D638" s="486"/>
      <c r="E638" s="487"/>
      <c r="F638" s="488"/>
      <c r="G638" s="394"/>
      <c r="H638" s="457"/>
      <c r="I638" s="394"/>
      <c r="J638" s="395"/>
    </row>
    <row r="639" spans="1:10" s="440" customFormat="1" ht="23.1" customHeight="1" thickBot="1" x14ac:dyDescent="0.35">
      <c r="A639" s="436"/>
      <c r="B639" s="436"/>
      <c r="C639" s="437" t="s">
        <v>82</v>
      </c>
      <c r="D639" s="438"/>
      <c r="E639" s="439">
        <v>82417332.329999998</v>
      </c>
      <c r="F639" s="439">
        <v>143700600.40000001</v>
      </c>
      <c r="G639" s="439" t="s">
        <v>292</v>
      </c>
      <c r="H639" s="457"/>
      <c r="I639" s="441">
        <v>61283268.070000008</v>
      </c>
      <c r="J639" s="442">
        <v>0.74357257554298228</v>
      </c>
    </row>
    <row r="640" spans="1:10" ht="14.85" customHeight="1" x14ac:dyDescent="0.3"/>
    <row r="641" spans="7:7" ht="14.85" customHeight="1" x14ac:dyDescent="0.3"/>
    <row r="642" spans="7:7" ht="14.85" customHeight="1" x14ac:dyDescent="0.3"/>
    <row r="643" spans="7:7" ht="14.85" customHeight="1" x14ac:dyDescent="0.3"/>
    <row r="644" spans="7:7" ht="14.85" customHeight="1" x14ac:dyDescent="0.3">
      <c r="G644" s="490"/>
    </row>
    <row r="645" spans="7:7" ht="14.85" customHeight="1" x14ac:dyDescent="0.3"/>
    <row r="646" spans="7:7" ht="14.85" customHeight="1" x14ac:dyDescent="0.3"/>
  </sheetData>
  <mergeCells count="12">
    <mergeCell ref="A243:D243"/>
    <mergeCell ref="E243:E245"/>
    <mergeCell ref="F243:F245"/>
    <mergeCell ref="G243:G245"/>
    <mergeCell ref="I243:J244"/>
    <mergeCell ref="A244:D244"/>
    <mergeCell ref="A3:D3"/>
    <mergeCell ref="E3:E5"/>
    <mergeCell ref="F3:F5"/>
    <mergeCell ref="G3:G5"/>
    <mergeCell ref="I3:J4"/>
    <mergeCell ref="A4:D4"/>
  </mergeCells>
  <printOptions horizontalCentered="1"/>
  <pageMargins left="0.19685039370078741" right="0.19685039370078741" top="0.15748031496062992" bottom="0.15748031496062992" header="0.11811023622047245" footer="0.11811023622047245"/>
  <pageSetup paperSize="9" scale="7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G647"/>
  <sheetViews>
    <sheetView zoomScale="90" zoomScaleNormal="90" workbookViewId="0">
      <pane ySplit="5" topLeftCell="A6" activePane="bottomLeft" state="frozen"/>
      <selection activeCell="C28" sqref="C28"/>
      <selection pane="bottomLeft" activeCell="E11" sqref="E11"/>
    </sheetView>
  </sheetViews>
  <sheetFormatPr defaultRowHeight="14.4" x14ac:dyDescent="0.3"/>
  <cols>
    <col min="1" max="1" width="8.44140625" style="325" customWidth="1"/>
    <col min="2" max="2" width="7" style="325" bestFit="1" customWidth="1"/>
    <col min="3" max="3" width="66" style="489" customWidth="1"/>
    <col min="4" max="4" width="18.44140625" style="325" customWidth="1"/>
    <col min="5" max="5" width="21.44140625" style="324" customWidth="1"/>
    <col min="6" max="6" width="23.44140625" style="324" customWidth="1"/>
    <col min="7" max="7" width="10" style="325" bestFit="1" customWidth="1"/>
    <col min="8" max="243" width="8.6640625" style="325"/>
    <col min="244" max="244" width="9.5546875" style="325" customWidth="1"/>
    <col min="245" max="245" width="7" style="325" bestFit="1" customWidth="1"/>
    <col min="246" max="246" width="79" style="325" customWidth="1"/>
    <col min="247" max="247" width="18.44140625" style="325" customWidth="1"/>
    <col min="248" max="249" width="0" style="325" hidden="1" customWidth="1"/>
    <col min="250" max="250" width="11.44140625" style="325" customWidth="1"/>
    <col min="251" max="256" width="0" style="325" hidden="1" customWidth="1"/>
    <col min="257" max="257" width="17.5546875" style="325" bestFit="1" customWidth="1"/>
    <col min="258" max="258" width="12.5546875" style="325" bestFit="1" customWidth="1"/>
    <col min="259" max="499" width="8.6640625" style="325"/>
    <col min="500" max="500" width="9.5546875" style="325" customWidth="1"/>
    <col min="501" max="501" width="7" style="325" bestFit="1" customWidth="1"/>
    <col min="502" max="502" width="79" style="325" customWidth="1"/>
    <col min="503" max="503" width="18.44140625" style="325" customWidth="1"/>
    <col min="504" max="505" width="0" style="325" hidden="1" customWidth="1"/>
    <col min="506" max="506" width="11.44140625" style="325" customWidth="1"/>
    <col min="507" max="512" width="0" style="325" hidden="1" customWidth="1"/>
    <col min="513" max="513" width="17.5546875" style="325" bestFit="1" customWidth="1"/>
    <col min="514" max="514" width="12.5546875" style="325" bestFit="1" customWidth="1"/>
    <col min="515" max="755" width="8.6640625" style="325"/>
    <col min="756" max="756" width="9.5546875" style="325" customWidth="1"/>
    <col min="757" max="757" width="7" style="325" bestFit="1" customWidth="1"/>
    <col min="758" max="758" width="79" style="325" customWidth="1"/>
    <col min="759" max="759" width="18.44140625" style="325" customWidth="1"/>
    <col min="760" max="761" width="0" style="325" hidden="1" customWidth="1"/>
    <col min="762" max="762" width="11.44140625" style="325" customWidth="1"/>
    <col min="763" max="768" width="0" style="325" hidden="1" customWidth="1"/>
    <col min="769" max="769" width="17.5546875" style="325" bestFit="1" customWidth="1"/>
    <col min="770" max="770" width="12.5546875" style="325" bestFit="1" customWidth="1"/>
    <col min="771" max="1011" width="8.6640625" style="325"/>
    <col min="1012" max="1012" width="9.5546875" style="325" customWidth="1"/>
    <col min="1013" max="1013" width="7" style="325" bestFit="1" customWidth="1"/>
    <col min="1014" max="1014" width="79" style="325" customWidth="1"/>
    <col min="1015" max="1015" width="18.44140625" style="325" customWidth="1"/>
    <col min="1016" max="1017" width="0" style="325" hidden="1" customWidth="1"/>
    <col min="1018" max="1018" width="11.44140625" style="325" customWidth="1"/>
    <col min="1019" max="1024" width="0" style="325" hidden="1" customWidth="1"/>
    <col min="1025" max="1025" width="17.5546875" style="325" bestFit="1" customWidth="1"/>
    <col min="1026" max="1026" width="12.5546875" style="325" bestFit="1" customWidth="1"/>
    <col min="1027" max="1267" width="8.6640625" style="325"/>
    <col min="1268" max="1268" width="9.5546875" style="325" customWidth="1"/>
    <col min="1269" max="1269" width="7" style="325" bestFit="1" customWidth="1"/>
    <col min="1270" max="1270" width="79" style="325" customWidth="1"/>
    <col min="1271" max="1271" width="18.44140625" style="325" customWidth="1"/>
    <col min="1272" max="1273" width="0" style="325" hidden="1" customWidth="1"/>
    <col min="1274" max="1274" width="11.44140625" style="325" customWidth="1"/>
    <col min="1275" max="1280" width="0" style="325" hidden="1" customWidth="1"/>
    <col min="1281" max="1281" width="17.5546875" style="325" bestFit="1" customWidth="1"/>
    <col min="1282" max="1282" width="12.5546875" style="325" bestFit="1" customWidth="1"/>
    <col min="1283" max="1523" width="8.6640625" style="325"/>
    <col min="1524" max="1524" width="9.5546875" style="325" customWidth="1"/>
    <col min="1525" max="1525" width="7" style="325" bestFit="1" customWidth="1"/>
    <col min="1526" max="1526" width="79" style="325" customWidth="1"/>
    <col min="1527" max="1527" width="18.44140625" style="325" customWidth="1"/>
    <col min="1528" max="1529" width="0" style="325" hidden="1" customWidth="1"/>
    <col min="1530" max="1530" width="11.44140625" style="325" customWidth="1"/>
    <col min="1531" max="1536" width="0" style="325" hidden="1" customWidth="1"/>
    <col min="1537" max="1537" width="17.5546875" style="325" bestFit="1" customWidth="1"/>
    <col min="1538" max="1538" width="12.5546875" style="325" bestFit="1" customWidth="1"/>
    <col min="1539" max="1779" width="8.6640625" style="325"/>
    <col min="1780" max="1780" width="9.5546875" style="325" customWidth="1"/>
    <col min="1781" max="1781" width="7" style="325" bestFit="1" customWidth="1"/>
    <col min="1782" max="1782" width="79" style="325" customWidth="1"/>
    <col min="1783" max="1783" width="18.44140625" style="325" customWidth="1"/>
    <col min="1784" max="1785" width="0" style="325" hidden="1" customWidth="1"/>
    <col min="1786" max="1786" width="11.44140625" style="325" customWidth="1"/>
    <col min="1787" max="1792" width="0" style="325" hidden="1" customWidth="1"/>
    <col min="1793" max="1793" width="17.5546875" style="325" bestFit="1" customWidth="1"/>
    <col min="1794" max="1794" width="12.5546875" style="325" bestFit="1" customWidth="1"/>
    <col min="1795" max="2035" width="8.6640625" style="325"/>
    <col min="2036" max="2036" width="9.5546875" style="325" customWidth="1"/>
    <col min="2037" max="2037" width="7" style="325" bestFit="1" customWidth="1"/>
    <col min="2038" max="2038" width="79" style="325" customWidth="1"/>
    <col min="2039" max="2039" width="18.44140625" style="325" customWidth="1"/>
    <col min="2040" max="2041" width="0" style="325" hidden="1" customWidth="1"/>
    <col min="2042" max="2042" width="11.44140625" style="325" customWidth="1"/>
    <col min="2043" max="2048" width="0" style="325" hidden="1" customWidth="1"/>
    <col min="2049" max="2049" width="17.5546875" style="325" bestFit="1" customWidth="1"/>
    <col min="2050" max="2050" width="12.5546875" style="325" bestFit="1" customWidth="1"/>
    <col min="2051" max="2291" width="8.6640625" style="325"/>
    <col min="2292" max="2292" width="9.5546875" style="325" customWidth="1"/>
    <col min="2293" max="2293" width="7" style="325" bestFit="1" customWidth="1"/>
    <col min="2294" max="2294" width="79" style="325" customWidth="1"/>
    <col min="2295" max="2295" width="18.44140625" style="325" customWidth="1"/>
    <col min="2296" max="2297" width="0" style="325" hidden="1" customWidth="1"/>
    <col min="2298" max="2298" width="11.44140625" style="325" customWidth="1"/>
    <col min="2299" max="2304" width="0" style="325" hidden="1" customWidth="1"/>
    <col min="2305" max="2305" width="17.5546875" style="325" bestFit="1" customWidth="1"/>
    <col min="2306" max="2306" width="12.5546875" style="325" bestFit="1" customWidth="1"/>
    <col min="2307" max="2547" width="8.6640625" style="325"/>
    <col min="2548" max="2548" width="9.5546875" style="325" customWidth="1"/>
    <col min="2549" max="2549" width="7" style="325" bestFit="1" customWidth="1"/>
    <col min="2550" max="2550" width="79" style="325" customWidth="1"/>
    <col min="2551" max="2551" width="18.44140625" style="325" customWidth="1"/>
    <col min="2552" max="2553" width="0" style="325" hidden="1" customWidth="1"/>
    <col min="2554" max="2554" width="11.44140625" style="325" customWidth="1"/>
    <col min="2555" max="2560" width="0" style="325" hidden="1" customWidth="1"/>
    <col min="2561" max="2561" width="17.5546875" style="325" bestFit="1" customWidth="1"/>
    <col min="2562" max="2562" width="12.5546875" style="325" bestFit="1" customWidth="1"/>
    <col min="2563" max="2803" width="8.6640625" style="325"/>
    <col min="2804" max="2804" width="9.5546875" style="325" customWidth="1"/>
    <col min="2805" max="2805" width="7" style="325" bestFit="1" customWidth="1"/>
    <col min="2806" max="2806" width="79" style="325" customWidth="1"/>
    <col min="2807" max="2807" width="18.44140625" style="325" customWidth="1"/>
    <col min="2808" max="2809" width="0" style="325" hidden="1" customWidth="1"/>
    <col min="2810" max="2810" width="11.44140625" style="325" customWidth="1"/>
    <col min="2811" max="2816" width="0" style="325" hidden="1" customWidth="1"/>
    <col min="2817" max="2817" width="17.5546875" style="325" bestFit="1" customWidth="1"/>
    <col min="2818" max="2818" width="12.5546875" style="325" bestFit="1" customWidth="1"/>
    <col min="2819" max="3059" width="8.6640625" style="325"/>
    <col min="3060" max="3060" width="9.5546875" style="325" customWidth="1"/>
    <col min="3061" max="3061" width="7" style="325" bestFit="1" customWidth="1"/>
    <col min="3062" max="3062" width="79" style="325" customWidth="1"/>
    <col min="3063" max="3063" width="18.44140625" style="325" customWidth="1"/>
    <col min="3064" max="3065" width="0" style="325" hidden="1" customWidth="1"/>
    <col min="3066" max="3066" width="11.44140625" style="325" customWidth="1"/>
    <col min="3067" max="3072" width="0" style="325" hidden="1" customWidth="1"/>
    <col min="3073" max="3073" width="17.5546875" style="325" bestFit="1" customWidth="1"/>
    <col min="3074" max="3074" width="12.5546875" style="325" bestFit="1" customWidth="1"/>
    <col min="3075" max="3315" width="8.6640625" style="325"/>
    <col min="3316" max="3316" width="9.5546875" style="325" customWidth="1"/>
    <col min="3317" max="3317" width="7" style="325" bestFit="1" customWidth="1"/>
    <col min="3318" max="3318" width="79" style="325" customWidth="1"/>
    <col min="3319" max="3319" width="18.44140625" style="325" customWidth="1"/>
    <col min="3320" max="3321" width="0" style="325" hidden="1" customWidth="1"/>
    <col min="3322" max="3322" width="11.44140625" style="325" customWidth="1"/>
    <col min="3323" max="3328" width="0" style="325" hidden="1" customWidth="1"/>
    <col min="3329" max="3329" width="17.5546875" style="325" bestFit="1" customWidth="1"/>
    <col min="3330" max="3330" width="12.5546875" style="325" bestFit="1" customWidth="1"/>
    <col min="3331" max="3571" width="8.6640625" style="325"/>
    <col min="3572" max="3572" width="9.5546875" style="325" customWidth="1"/>
    <col min="3573" max="3573" width="7" style="325" bestFit="1" customWidth="1"/>
    <col min="3574" max="3574" width="79" style="325" customWidth="1"/>
    <col min="3575" max="3575" width="18.44140625" style="325" customWidth="1"/>
    <col min="3576" max="3577" width="0" style="325" hidden="1" customWidth="1"/>
    <col min="3578" max="3578" width="11.44140625" style="325" customWidth="1"/>
    <col min="3579" max="3584" width="0" style="325" hidden="1" customWidth="1"/>
    <col min="3585" max="3585" width="17.5546875" style="325" bestFit="1" customWidth="1"/>
    <col min="3586" max="3586" width="12.5546875" style="325" bestFit="1" customWidth="1"/>
    <col min="3587" max="3827" width="8.6640625" style="325"/>
    <col min="3828" max="3828" width="9.5546875" style="325" customWidth="1"/>
    <col min="3829" max="3829" width="7" style="325" bestFit="1" customWidth="1"/>
    <col min="3830" max="3830" width="79" style="325" customWidth="1"/>
    <col min="3831" max="3831" width="18.44140625" style="325" customWidth="1"/>
    <col min="3832" max="3833" width="0" style="325" hidden="1" customWidth="1"/>
    <col min="3834" max="3834" width="11.44140625" style="325" customWidth="1"/>
    <col min="3835" max="3840" width="0" style="325" hidden="1" customWidth="1"/>
    <col min="3841" max="3841" width="17.5546875" style="325" bestFit="1" customWidth="1"/>
    <col min="3842" max="3842" width="12.5546875" style="325" bestFit="1" customWidth="1"/>
    <col min="3843" max="4083" width="8.6640625" style="325"/>
    <col min="4084" max="4084" width="9.5546875" style="325" customWidth="1"/>
    <col min="4085" max="4085" width="7" style="325" bestFit="1" customWidth="1"/>
    <col min="4086" max="4086" width="79" style="325" customWidth="1"/>
    <col min="4087" max="4087" width="18.44140625" style="325" customWidth="1"/>
    <col min="4088" max="4089" width="0" style="325" hidden="1" customWidth="1"/>
    <col min="4090" max="4090" width="11.44140625" style="325" customWidth="1"/>
    <col min="4091" max="4096" width="0" style="325" hidden="1" customWidth="1"/>
    <col min="4097" max="4097" width="17.5546875" style="325" bestFit="1" customWidth="1"/>
    <col min="4098" max="4098" width="12.5546875" style="325" bestFit="1" customWidth="1"/>
    <col min="4099" max="4339" width="8.6640625" style="325"/>
    <col min="4340" max="4340" width="9.5546875" style="325" customWidth="1"/>
    <col min="4341" max="4341" width="7" style="325" bestFit="1" customWidth="1"/>
    <col min="4342" max="4342" width="79" style="325" customWidth="1"/>
    <col min="4343" max="4343" width="18.44140625" style="325" customWidth="1"/>
    <col min="4344" max="4345" width="0" style="325" hidden="1" customWidth="1"/>
    <col min="4346" max="4346" width="11.44140625" style="325" customWidth="1"/>
    <col min="4347" max="4352" width="0" style="325" hidden="1" customWidth="1"/>
    <col min="4353" max="4353" width="17.5546875" style="325" bestFit="1" customWidth="1"/>
    <col min="4354" max="4354" width="12.5546875" style="325" bestFit="1" customWidth="1"/>
    <col min="4355" max="4595" width="8.6640625" style="325"/>
    <col min="4596" max="4596" width="9.5546875" style="325" customWidth="1"/>
    <col min="4597" max="4597" width="7" style="325" bestFit="1" customWidth="1"/>
    <col min="4598" max="4598" width="79" style="325" customWidth="1"/>
    <col min="4599" max="4599" width="18.44140625" style="325" customWidth="1"/>
    <col min="4600" max="4601" width="0" style="325" hidden="1" customWidth="1"/>
    <col min="4602" max="4602" width="11.44140625" style="325" customWidth="1"/>
    <col min="4603" max="4608" width="0" style="325" hidden="1" customWidth="1"/>
    <col min="4609" max="4609" width="17.5546875" style="325" bestFit="1" customWidth="1"/>
    <col min="4610" max="4610" width="12.5546875" style="325" bestFit="1" customWidth="1"/>
    <col min="4611" max="4851" width="8.6640625" style="325"/>
    <col min="4852" max="4852" width="9.5546875" style="325" customWidth="1"/>
    <col min="4853" max="4853" width="7" style="325" bestFit="1" customWidth="1"/>
    <col min="4854" max="4854" width="79" style="325" customWidth="1"/>
    <col min="4855" max="4855" width="18.44140625" style="325" customWidth="1"/>
    <col min="4856" max="4857" width="0" style="325" hidden="1" customWidth="1"/>
    <col min="4858" max="4858" width="11.44140625" style="325" customWidth="1"/>
    <col min="4859" max="4864" width="0" style="325" hidden="1" customWidth="1"/>
    <col min="4865" max="4865" width="17.5546875" style="325" bestFit="1" customWidth="1"/>
    <col min="4866" max="4866" width="12.5546875" style="325" bestFit="1" customWidth="1"/>
    <col min="4867" max="5107" width="8.6640625" style="325"/>
    <col min="5108" max="5108" width="9.5546875" style="325" customWidth="1"/>
    <col min="5109" max="5109" width="7" style="325" bestFit="1" customWidth="1"/>
    <col min="5110" max="5110" width="79" style="325" customWidth="1"/>
    <col min="5111" max="5111" width="18.44140625" style="325" customWidth="1"/>
    <col min="5112" max="5113" width="0" style="325" hidden="1" customWidth="1"/>
    <col min="5114" max="5114" width="11.44140625" style="325" customWidth="1"/>
    <col min="5115" max="5120" width="0" style="325" hidden="1" customWidth="1"/>
    <col min="5121" max="5121" width="17.5546875" style="325" bestFit="1" customWidth="1"/>
    <col min="5122" max="5122" width="12.5546875" style="325" bestFit="1" customWidth="1"/>
    <col min="5123" max="5363" width="8.6640625" style="325"/>
    <col min="5364" max="5364" width="9.5546875" style="325" customWidth="1"/>
    <col min="5365" max="5365" width="7" style="325" bestFit="1" customWidth="1"/>
    <col min="5366" max="5366" width="79" style="325" customWidth="1"/>
    <col min="5367" max="5367" width="18.44140625" style="325" customWidth="1"/>
    <col min="5368" max="5369" width="0" style="325" hidden="1" customWidth="1"/>
    <col min="5370" max="5370" width="11.44140625" style="325" customWidth="1"/>
    <col min="5371" max="5376" width="0" style="325" hidden="1" customWidth="1"/>
    <col min="5377" max="5377" width="17.5546875" style="325" bestFit="1" customWidth="1"/>
    <col min="5378" max="5378" width="12.5546875" style="325" bestFit="1" customWidth="1"/>
    <col min="5379" max="5619" width="8.6640625" style="325"/>
    <col min="5620" max="5620" width="9.5546875" style="325" customWidth="1"/>
    <col min="5621" max="5621" width="7" style="325" bestFit="1" customWidth="1"/>
    <col min="5622" max="5622" width="79" style="325" customWidth="1"/>
    <col min="5623" max="5623" width="18.44140625" style="325" customWidth="1"/>
    <col min="5624" max="5625" width="0" style="325" hidden="1" customWidth="1"/>
    <col min="5626" max="5626" width="11.44140625" style="325" customWidth="1"/>
    <col min="5627" max="5632" width="0" style="325" hidden="1" customWidth="1"/>
    <col min="5633" max="5633" width="17.5546875" style="325" bestFit="1" customWidth="1"/>
    <col min="5634" max="5634" width="12.5546875" style="325" bestFit="1" customWidth="1"/>
    <col min="5635" max="5875" width="8.6640625" style="325"/>
    <col min="5876" max="5876" width="9.5546875" style="325" customWidth="1"/>
    <col min="5877" max="5877" width="7" style="325" bestFit="1" customWidth="1"/>
    <col min="5878" max="5878" width="79" style="325" customWidth="1"/>
    <col min="5879" max="5879" width="18.44140625" style="325" customWidth="1"/>
    <col min="5880" max="5881" width="0" style="325" hidden="1" customWidth="1"/>
    <col min="5882" max="5882" width="11.44140625" style="325" customWidth="1"/>
    <col min="5883" max="5888" width="0" style="325" hidden="1" customWidth="1"/>
    <col min="5889" max="5889" width="17.5546875" style="325" bestFit="1" customWidth="1"/>
    <col min="5890" max="5890" width="12.5546875" style="325" bestFit="1" customWidth="1"/>
    <col min="5891" max="6131" width="8.6640625" style="325"/>
    <col min="6132" max="6132" width="9.5546875" style="325" customWidth="1"/>
    <col min="6133" max="6133" width="7" style="325" bestFit="1" customWidth="1"/>
    <col min="6134" max="6134" width="79" style="325" customWidth="1"/>
    <col min="6135" max="6135" width="18.44140625" style="325" customWidth="1"/>
    <col min="6136" max="6137" width="0" style="325" hidden="1" customWidth="1"/>
    <col min="6138" max="6138" width="11.44140625" style="325" customWidth="1"/>
    <col min="6139" max="6144" width="0" style="325" hidden="1" customWidth="1"/>
    <col min="6145" max="6145" width="17.5546875" style="325" bestFit="1" customWidth="1"/>
    <col min="6146" max="6146" width="12.5546875" style="325" bestFit="1" customWidth="1"/>
    <col min="6147" max="6387" width="8.6640625" style="325"/>
    <col min="6388" max="6388" width="9.5546875" style="325" customWidth="1"/>
    <col min="6389" max="6389" width="7" style="325" bestFit="1" customWidth="1"/>
    <col min="6390" max="6390" width="79" style="325" customWidth="1"/>
    <col min="6391" max="6391" width="18.44140625" style="325" customWidth="1"/>
    <col min="6392" max="6393" width="0" style="325" hidden="1" customWidth="1"/>
    <col min="6394" max="6394" width="11.44140625" style="325" customWidth="1"/>
    <col min="6395" max="6400" width="0" style="325" hidden="1" customWidth="1"/>
    <col min="6401" max="6401" width="17.5546875" style="325" bestFit="1" customWidth="1"/>
    <col min="6402" max="6402" width="12.5546875" style="325" bestFit="1" customWidth="1"/>
    <col min="6403" max="6643" width="8.6640625" style="325"/>
    <col min="6644" max="6644" width="9.5546875" style="325" customWidth="1"/>
    <col min="6645" max="6645" width="7" style="325" bestFit="1" customWidth="1"/>
    <col min="6646" max="6646" width="79" style="325" customWidth="1"/>
    <col min="6647" max="6647" width="18.44140625" style="325" customWidth="1"/>
    <col min="6648" max="6649" width="0" style="325" hidden="1" customWidth="1"/>
    <col min="6650" max="6650" width="11.44140625" style="325" customWidth="1"/>
    <col min="6651" max="6656" width="0" style="325" hidden="1" customWidth="1"/>
    <col min="6657" max="6657" width="17.5546875" style="325" bestFit="1" customWidth="1"/>
    <col min="6658" max="6658" width="12.5546875" style="325" bestFit="1" customWidth="1"/>
    <col min="6659" max="6899" width="8.6640625" style="325"/>
    <col min="6900" max="6900" width="9.5546875" style="325" customWidth="1"/>
    <col min="6901" max="6901" width="7" style="325" bestFit="1" customWidth="1"/>
    <col min="6902" max="6902" width="79" style="325" customWidth="1"/>
    <col min="6903" max="6903" width="18.44140625" style="325" customWidth="1"/>
    <col min="6904" max="6905" width="0" style="325" hidden="1" customWidth="1"/>
    <col min="6906" max="6906" width="11.44140625" style="325" customWidth="1"/>
    <col min="6907" max="6912" width="0" style="325" hidden="1" customWidth="1"/>
    <col min="6913" max="6913" width="17.5546875" style="325" bestFit="1" customWidth="1"/>
    <col min="6914" max="6914" width="12.5546875" style="325" bestFit="1" customWidth="1"/>
    <col min="6915" max="7155" width="8.6640625" style="325"/>
    <col min="7156" max="7156" width="9.5546875" style="325" customWidth="1"/>
    <col min="7157" max="7157" width="7" style="325" bestFit="1" customWidth="1"/>
    <col min="7158" max="7158" width="79" style="325" customWidth="1"/>
    <col min="7159" max="7159" width="18.44140625" style="325" customWidth="1"/>
    <col min="7160" max="7161" width="0" style="325" hidden="1" customWidth="1"/>
    <col min="7162" max="7162" width="11.44140625" style="325" customWidth="1"/>
    <col min="7163" max="7168" width="0" style="325" hidden="1" customWidth="1"/>
    <col min="7169" max="7169" width="17.5546875" style="325" bestFit="1" customWidth="1"/>
    <col min="7170" max="7170" width="12.5546875" style="325" bestFit="1" customWidth="1"/>
    <col min="7171" max="7411" width="8.6640625" style="325"/>
    <col min="7412" max="7412" width="9.5546875" style="325" customWidth="1"/>
    <col min="7413" max="7413" width="7" style="325" bestFit="1" customWidth="1"/>
    <col min="7414" max="7414" width="79" style="325" customWidth="1"/>
    <col min="7415" max="7415" width="18.44140625" style="325" customWidth="1"/>
    <col min="7416" max="7417" width="0" style="325" hidden="1" customWidth="1"/>
    <col min="7418" max="7418" width="11.44140625" style="325" customWidth="1"/>
    <col min="7419" max="7424" width="0" style="325" hidden="1" customWidth="1"/>
    <col min="7425" max="7425" width="17.5546875" style="325" bestFit="1" customWidth="1"/>
    <col min="7426" max="7426" width="12.5546875" style="325" bestFit="1" customWidth="1"/>
    <col min="7427" max="7667" width="8.6640625" style="325"/>
    <col min="7668" max="7668" width="9.5546875" style="325" customWidth="1"/>
    <col min="7669" max="7669" width="7" style="325" bestFit="1" customWidth="1"/>
    <col min="7670" max="7670" width="79" style="325" customWidth="1"/>
    <col min="7671" max="7671" width="18.44140625" style="325" customWidth="1"/>
    <col min="7672" max="7673" width="0" style="325" hidden="1" customWidth="1"/>
    <col min="7674" max="7674" width="11.44140625" style="325" customWidth="1"/>
    <col min="7675" max="7680" width="0" style="325" hidden="1" customWidth="1"/>
    <col min="7681" max="7681" width="17.5546875" style="325" bestFit="1" customWidth="1"/>
    <col min="7682" max="7682" width="12.5546875" style="325" bestFit="1" customWidth="1"/>
    <col min="7683" max="7923" width="8.6640625" style="325"/>
    <col min="7924" max="7924" width="9.5546875" style="325" customWidth="1"/>
    <col min="7925" max="7925" width="7" style="325" bestFit="1" customWidth="1"/>
    <col min="7926" max="7926" width="79" style="325" customWidth="1"/>
    <col min="7927" max="7927" width="18.44140625" style="325" customWidth="1"/>
    <col min="7928" max="7929" width="0" style="325" hidden="1" customWidth="1"/>
    <col min="7930" max="7930" width="11.44140625" style="325" customWidth="1"/>
    <col min="7931" max="7936" width="0" style="325" hidden="1" customWidth="1"/>
    <col min="7937" max="7937" width="17.5546875" style="325" bestFit="1" customWidth="1"/>
    <col min="7938" max="7938" width="12.5546875" style="325" bestFit="1" customWidth="1"/>
    <col min="7939" max="8179" width="8.6640625" style="325"/>
    <col min="8180" max="8180" width="9.5546875" style="325" customWidth="1"/>
    <col min="8181" max="8181" width="7" style="325" bestFit="1" customWidth="1"/>
    <col min="8182" max="8182" width="79" style="325" customWidth="1"/>
    <col min="8183" max="8183" width="18.44140625" style="325" customWidth="1"/>
    <col min="8184" max="8185" width="0" style="325" hidden="1" customWidth="1"/>
    <col min="8186" max="8186" width="11.44140625" style="325" customWidth="1"/>
    <col min="8187" max="8192" width="0" style="325" hidden="1" customWidth="1"/>
    <col min="8193" max="8193" width="17.5546875" style="325" bestFit="1" customWidth="1"/>
    <col min="8194" max="8194" width="12.5546875" style="325" bestFit="1" customWidth="1"/>
    <col min="8195" max="8435" width="8.6640625" style="325"/>
    <col min="8436" max="8436" width="9.5546875" style="325" customWidth="1"/>
    <col min="8437" max="8437" width="7" style="325" bestFit="1" customWidth="1"/>
    <col min="8438" max="8438" width="79" style="325" customWidth="1"/>
    <col min="8439" max="8439" width="18.44140625" style="325" customWidth="1"/>
    <col min="8440" max="8441" width="0" style="325" hidden="1" customWidth="1"/>
    <col min="8442" max="8442" width="11.44140625" style="325" customWidth="1"/>
    <col min="8443" max="8448" width="0" style="325" hidden="1" customWidth="1"/>
    <col min="8449" max="8449" width="17.5546875" style="325" bestFit="1" customWidth="1"/>
    <col min="8450" max="8450" width="12.5546875" style="325" bestFit="1" customWidth="1"/>
    <col min="8451" max="8691" width="8.6640625" style="325"/>
    <col min="8692" max="8692" width="9.5546875" style="325" customWidth="1"/>
    <col min="8693" max="8693" width="7" style="325" bestFit="1" customWidth="1"/>
    <col min="8694" max="8694" width="79" style="325" customWidth="1"/>
    <col min="8695" max="8695" width="18.44140625" style="325" customWidth="1"/>
    <col min="8696" max="8697" width="0" style="325" hidden="1" customWidth="1"/>
    <col min="8698" max="8698" width="11.44140625" style="325" customWidth="1"/>
    <col min="8699" max="8704" width="0" style="325" hidden="1" customWidth="1"/>
    <col min="8705" max="8705" width="17.5546875" style="325" bestFit="1" customWidth="1"/>
    <col min="8706" max="8706" width="12.5546875" style="325" bestFit="1" customWidth="1"/>
    <col min="8707" max="8947" width="8.6640625" style="325"/>
    <col min="8948" max="8948" width="9.5546875" style="325" customWidth="1"/>
    <col min="8949" max="8949" width="7" style="325" bestFit="1" customWidth="1"/>
    <col min="8950" max="8950" width="79" style="325" customWidth="1"/>
    <col min="8951" max="8951" width="18.44140625" style="325" customWidth="1"/>
    <col min="8952" max="8953" width="0" style="325" hidden="1" customWidth="1"/>
    <col min="8954" max="8954" width="11.44140625" style="325" customWidth="1"/>
    <col min="8955" max="8960" width="0" style="325" hidden="1" customWidth="1"/>
    <col min="8961" max="8961" width="17.5546875" style="325" bestFit="1" customWidth="1"/>
    <col min="8962" max="8962" width="12.5546875" style="325" bestFit="1" customWidth="1"/>
    <col min="8963" max="9203" width="8.6640625" style="325"/>
    <col min="9204" max="9204" width="9.5546875" style="325" customWidth="1"/>
    <col min="9205" max="9205" width="7" style="325" bestFit="1" customWidth="1"/>
    <col min="9206" max="9206" width="79" style="325" customWidth="1"/>
    <col min="9207" max="9207" width="18.44140625" style="325" customWidth="1"/>
    <col min="9208" max="9209" width="0" style="325" hidden="1" customWidth="1"/>
    <col min="9210" max="9210" width="11.44140625" style="325" customWidth="1"/>
    <col min="9211" max="9216" width="0" style="325" hidden="1" customWidth="1"/>
    <col min="9217" max="9217" width="17.5546875" style="325" bestFit="1" customWidth="1"/>
    <col min="9218" max="9218" width="12.5546875" style="325" bestFit="1" customWidth="1"/>
    <col min="9219" max="9459" width="8.6640625" style="325"/>
    <col min="9460" max="9460" width="9.5546875" style="325" customWidth="1"/>
    <col min="9461" max="9461" width="7" style="325" bestFit="1" customWidth="1"/>
    <col min="9462" max="9462" width="79" style="325" customWidth="1"/>
    <col min="9463" max="9463" width="18.44140625" style="325" customWidth="1"/>
    <col min="9464" max="9465" width="0" style="325" hidden="1" customWidth="1"/>
    <col min="9466" max="9466" width="11.44140625" style="325" customWidth="1"/>
    <col min="9467" max="9472" width="0" style="325" hidden="1" customWidth="1"/>
    <col min="9473" max="9473" width="17.5546875" style="325" bestFit="1" customWidth="1"/>
    <col min="9474" max="9474" width="12.5546875" style="325" bestFit="1" customWidth="1"/>
    <col min="9475" max="9715" width="8.6640625" style="325"/>
    <col min="9716" max="9716" width="9.5546875" style="325" customWidth="1"/>
    <col min="9717" max="9717" width="7" style="325" bestFit="1" customWidth="1"/>
    <col min="9718" max="9718" width="79" style="325" customWidth="1"/>
    <col min="9719" max="9719" width="18.44140625" style="325" customWidth="1"/>
    <col min="9720" max="9721" width="0" style="325" hidden="1" customWidth="1"/>
    <col min="9722" max="9722" width="11.44140625" style="325" customWidth="1"/>
    <col min="9723" max="9728" width="0" style="325" hidden="1" customWidth="1"/>
    <col min="9729" max="9729" width="17.5546875" style="325" bestFit="1" customWidth="1"/>
    <col min="9730" max="9730" width="12.5546875" style="325" bestFit="1" customWidth="1"/>
    <col min="9731" max="9971" width="8.6640625" style="325"/>
    <col min="9972" max="9972" width="9.5546875" style="325" customWidth="1"/>
    <col min="9973" max="9973" width="7" style="325" bestFit="1" customWidth="1"/>
    <col min="9974" max="9974" width="79" style="325" customWidth="1"/>
    <col min="9975" max="9975" width="18.44140625" style="325" customWidth="1"/>
    <col min="9976" max="9977" width="0" style="325" hidden="1" customWidth="1"/>
    <col min="9978" max="9978" width="11.44140625" style="325" customWidth="1"/>
    <col min="9979" max="9984" width="0" style="325" hidden="1" customWidth="1"/>
    <col min="9985" max="9985" width="17.5546875" style="325" bestFit="1" customWidth="1"/>
    <col min="9986" max="9986" width="12.5546875" style="325" bestFit="1" customWidth="1"/>
    <col min="9987" max="10227" width="8.6640625" style="325"/>
    <col min="10228" max="10228" width="9.5546875" style="325" customWidth="1"/>
    <col min="10229" max="10229" width="7" style="325" bestFit="1" customWidth="1"/>
    <col min="10230" max="10230" width="79" style="325" customWidth="1"/>
    <col min="10231" max="10231" width="18.44140625" style="325" customWidth="1"/>
    <col min="10232" max="10233" width="0" style="325" hidden="1" customWidth="1"/>
    <col min="10234" max="10234" width="11.44140625" style="325" customWidth="1"/>
    <col min="10235" max="10240" width="0" style="325" hidden="1" customWidth="1"/>
    <col min="10241" max="10241" width="17.5546875" style="325" bestFit="1" customWidth="1"/>
    <col min="10242" max="10242" width="12.5546875" style="325" bestFit="1" customWidth="1"/>
    <col min="10243" max="10483" width="8.6640625" style="325"/>
    <col min="10484" max="10484" width="9.5546875" style="325" customWidth="1"/>
    <col min="10485" max="10485" width="7" style="325" bestFit="1" customWidth="1"/>
    <col min="10486" max="10486" width="79" style="325" customWidth="1"/>
    <col min="10487" max="10487" width="18.44140625" style="325" customWidth="1"/>
    <col min="10488" max="10489" width="0" style="325" hidden="1" customWidth="1"/>
    <col min="10490" max="10490" width="11.44140625" style="325" customWidth="1"/>
    <col min="10491" max="10496" width="0" style="325" hidden="1" customWidth="1"/>
    <col min="10497" max="10497" width="17.5546875" style="325" bestFit="1" customWidth="1"/>
    <col min="10498" max="10498" width="12.5546875" style="325" bestFit="1" customWidth="1"/>
    <col min="10499" max="10739" width="8.6640625" style="325"/>
    <col min="10740" max="10740" width="9.5546875" style="325" customWidth="1"/>
    <col min="10741" max="10741" width="7" style="325" bestFit="1" customWidth="1"/>
    <col min="10742" max="10742" width="79" style="325" customWidth="1"/>
    <col min="10743" max="10743" width="18.44140625" style="325" customWidth="1"/>
    <col min="10744" max="10745" width="0" style="325" hidden="1" customWidth="1"/>
    <col min="10746" max="10746" width="11.44140625" style="325" customWidth="1"/>
    <col min="10747" max="10752" width="0" style="325" hidden="1" customWidth="1"/>
    <col min="10753" max="10753" width="17.5546875" style="325" bestFit="1" customWidth="1"/>
    <col min="10754" max="10754" width="12.5546875" style="325" bestFit="1" customWidth="1"/>
    <col min="10755" max="10995" width="8.6640625" style="325"/>
    <col min="10996" max="10996" width="9.5546875" style="325" customWidth="1"/>
    <col min="10997" max="10997" width="7" style="325" bestFit="1" customWidth="1"/>
    <col min="10998" max="10998" width="79" style="325" customWidth="1"/>
    <col min="10999" max="10999" width="18.44140625" style="325" customWidth="1"/>
    <col min="11000" max="11001" width="0" style="325" hidden="1" customWidth="1"/>
    <col min="11002" max="11002" width="11.44140625" style="325" customWidth="1"/>
    <col min="11003" max="11008" width="0" style="325" hidden="1" customWidth="1"/>
    <col min="11009" max="11009" width="17.5546875" style="325" bestFit="1" customWidth="1"/>
    <col min="11010" max="11010" width="12.5546875" style="325" bestFit="1" customWidth="1"/>
    <col min="11011" max="11251" width="8.6640625" style="325"/>
    <col min="11252" max="11252" width="9.5546875" style="325" customWidth="1"/>
    <col min="11253" max="11253" width="7" style="325" bestFit="1" customWidth="1"/>
    <col min="11254" max="11254" width="79" style="325" customWidth="1"/>
    <col min="11255" max="11255" width="18.44140625" style="325" customWidth="1"/>
    <col min="11256" max="11257" width="0" style="325" hidden="1" customWidth="1"/>
    <col min="11258" max="11258" width="11.44140625" style="325" customWidth="1"/>
    <col min="11259" max="11264" width="0" style="325" hidden="1" customWidth="1"/>
    <col min="11265" max="11265" width="17.5546875" style="325" bestFit="1" customWidth="1"/>
    <col min="11266" max="11266" width="12.5546875" style="325" bestFit="1" customWidth="1"/>
    <col min="11267" max="11507" width="8.6640625" style="325"/>
    <col min="11508" max="11508" width="9.5546875" style="325" customWidth="1"/>
    <col min="11509" max="11509" width="7" style="325" bestFit="1" customWidth="1"/>
    <col min="11510" max="11510" width="79" style="325" customWidth="1"/>
    <col min="11511" max="11511" width="18.44140625" style="325" customWidth="1"/>
    <col min="11512" max="11513" width="0" style="325" hidden="1" customWidth="1"/>
    <col min="11514" max="11514" width="11.44140625" style="325" customWidth="1"/>
    <col min="11515" max="11520" width="0" style="325" hidden="1" customWidth="1"/>
    <col min="11521" max="11521" width="17.5546875" style="325" bestFit="1" customWidth="1"/>
    <col min="11522" max="11522" width="12.5546875" style="325" bestFit="1" customWidth="1"/>
    <col min="11523" max="11763" width="8.6640625" style="325"/>
    <col min="11764" max="11764" width="9.5546875" style="325" customWidth="1"/>
    <col min="11765" max="11765" width="7" style="325" bestFit="1" customWidth="1"/>
    <col min="11766" max="11766" width="79" style="325" customWidth="1"/>
    <col min="11767" max="11767" width="18.44140625" style="325" customWidth="1"/>
    <col min="11768" max="11769" width="0" style="325" hidden="1" customWidth="1"/>
    <col min="11770" max="11770" width="11.44140625" style="325" customWidth="1"/>
    <col min="11771" max="11776" width="0" style="325" hidden="1" customWidth="1"/>
    <col min="11777" max="11777" width="17.5546875" style="325" bestFit="1" customWidth="1"/>
    <col min="11778" max="11778" width="12.5546875" style="325" bestFit="1" customWidth="1"/>
    <col min="11779" max="12019" width="8.6640625" style="325"/>
    <col min="12020" max="12020" width="9.5546875" style="325" customWidth="1"/>
    <col min="12021" max="12021" width="7" style="325" bestFit="1" customWidth="1"/>
    <col min="12022" max="12022" width="79" style="325" customWidth="1"/>
    <col min="12023" max="12023" width="18.44140625" style="325" customWidth="1"/>
    <col min="12024" max="12025" width="0" style="325" hidden="1" customWidth="1"/>
    <col min="12026" max="12026" width="11.44140625" style="325" customWidth="1"/>
    <col min="12027" max="12032" width="0" style="325" hidden="1" customWidth="1"/>
    <col min="12033" max="12033" width="17.5546875" style="325" bestFit="1" customWidth="1"/>
    <col min="12034" max="12034" width="12.5546875" style="325" bestFit="1" customWidth="1"/>
    <col min="12035" max="12275" width="8.6640625" style="325"/>
    <col min="12276" max="12276" width="9.5546875" style="325" customWidth="1"/>
    <col min="12277" max="12277" width="7" style="325" bestFit="1" customWidth="1"/>
    <col min="12278" max="12278" width="79" style="325" customWidth="1"/>
    <col min="12279" max="12279" width="18.44140625" style="325" customWidth="1"/>
    <col min="12280" max="12281" width="0" style="325" hidden="1" customWidth="1"/>
    <col min="12282" max="12282" width="11.44140625" style="325" customWidth="1"/>
    <col min="12283" max="12288" width="0" style="325" hidden="1" customWidth="1"/>
    <col min="12289" max="12289" width="17.5546875" style="325" bestFit="1" customWidth="1"/>
    <col min="12290" max="12290" width="12.5546875" style="325" bestFit="1" customWidth="1"/>
    <col min="12291" max="12531" width="8.6640625" style="325"/>
    <col min="12532" max="12532" width="9.5546875" style="325" customWidth="1"/>
    <col min="12533" max="12533" width="7" style="325" bestFit="1" customWidth="1"/>
    <col min="12534" max="12534" width="79" style="325" customWidth="1"/>
    <col min="12535" max="12535" width="18.44140625" style="325" customWidth="1"/>
    <col min="12536" max="12537" width="0" style="325" hidden="1" customWidth="1"/>
    <col min="12538" max="12538" width="11.44140625" style="325" customWidth="1"/>
    <col min="12539" max="12544" width="0" style="325" hidden="1" customWidth="1"/>
    <col min="12545" max="12545" width="17.5546875" style="325" bestFit="1" customWidth="1"/>
    <col min="12546" max="12546" width="12.5546875" style="325" bestFit="1" customWidth="1"/>
    <col min="12547" max="12787" width="8.6640625" style="325"/>
    <col min="12788" max="12788" width="9.5546875" style="325" customWidth="1"/>
    <col min="12789" max="12789" width="7" style="325" bestFit="1" customWidth="1"/>
    <col min="12790" max="12790" width="79" style="325" customWidth="1"/>
    <col min="12791" max="12791" width="18.44140625" style="325" customWidth="1"/>
    <col min="12792" max="12793" width="0" style="325" hidden="1" customWidth="1"/>
    <col min="12794" max="12794" width="11.44140625" style="325" customWidth="1"/>
    <col min="12795" max="12800" width="0" style="325" hidden="1" customWidth="1"/>
    <col min="12801" max="12801" width="17.5546875" style="325" bestFit="1" customWidth="1"/>
    <col min="12802" max="12802" width="12.5546875" style="325" bestFit="1" customWidth="1"/>
    <col min="12803" max="13043" width="8.6640625" style="325"/>
    <col min="13044" max="13044" width="9.5546875" style="325" customWidth="1"/>
    <col min="13045" max="13045" width="7" style="325" bestFit="1" customWidth="1"/>
    <col min="13046" max="13046" width="79" style="325" customWidth="1"/>
    <col min="13047" max="13047" width="18.44140625" style="325" customWidth="1"/>
    <col min="13048" max="13049" width="0" style="325" hidden="1" customWidth="1"/>
    <col min="13050" max="13050" width="11.44140625" style="325" customWidth="1"/>
    <col min="13051" max="13056" width="0" style="325" hidden="1" customWidth="1"/>
    <col min="13057" max="13057" width="17.5546875" style="325" bestFit="1" customWidth="1"/>
    <col min="13058" max="13058" width="12.5546875" style="325" bestFit="1" customWidth="1"/>
    <col min="13059" max="13299" width="8.6640625" style="325"/>
    <col min="13300" max="13300" width="9.5546875" style="325" customWidth="1"/>
    <col min="13301" max="13301" width="7" style="325" bestFit="1" customWidth="1"/>
    <col min="13302" max="13302" width="79" style="325" customWidth="1"/>
    <col min="13303" max="13303" width="18.44140625" style="325" customWidth="1"/>
    <col min="13304" max="13305" width="0" style="325" hidden="1" customWidth="1"/>
    <col min="13306" max="13306" width="11.44140625" style="325" customWidth="1"/>
    <col min="13307" max="13312" width="0" style="325" hidden="1" customWidth="1"/>
    <col min="13313" max="13313" width="17.5546875" style="325" bestFit="1" customWidth="1"/>
    <col min="13314" max="13314" width="12.5546875" style="325" bestFit="1" customWidth="1"/>
    <col min="13315" max="13555" width="8.6640625" style="325"/>
    <col min="13556" max="13556" width="9.5546875" style="325" customWidth="1"/>
    <col min="13557" max="13557" width="7" style="325" bestFit="1" customWidth="1"/>
    <col min="13558" max="13558" width="79" style="325" customWidth="1"/>
    <col min="13559" max="13559" width="18.44140625" style="325" customWidth="1"/>
    <col min="13560" max="13561" width="0" style="325" hidden="1" customWidth="1"/>
    <col min="13562" max="13562" width="11.44140625" style="325" customWidth="1"/>
    <col min="13563" max="13568" width="0" style="325" hidden="1" customWidth="1"/>
    <col min="13569" max="13569" width="17.5546875" style="325" bestFit="1" customWidth="1"/>
    <col min="13570" max="13570" width="12.5546875" style="325" bestFit="1" customWidth="1"/>
    <col min="13571" max="13811" width="8.6640625" style="325"/>
    <col min="13812" max="13812" width="9.5546875" style="325" customWidth="1"/>
    <col min="13813" max="13813" width="7" style="325" bestFit="1" customWidth="1"/>
    <col min="13814" max="13814" width="79" style="325" customWidth="1"/>
    <col min="13815" max="13815" width="18.44140625" style="325" customWidth="1"/>
    <col min="13816" max="13817" width="0" style="325" hidden="1" customWidth="1"/>
    <col min="13818" max="13818" width="11.44140625" style="325" customWidth="1"/>
    <col min="13819" max="13824" width="0" style="325" hidden="1" customWidth="1"/>
    <col min="13825" max="13825" width="17.5546875" style="325" bestFit="1" customWidth="1"/>
    <col min="13826" max="13826" width="12.5546875" style="325" bestFit="1" customWidth="1"/>
    <col min="13827" max="14067" width="8.6640625" style="325"/>
    <col min="14068" max="14068" width="9.5546875" style="325" customWidth="1"/>
    <col min="14069" max="14069" width="7" style="325" bestFit="1" customWidth="1"/>
    <col min="14070" max="14070" width="79" style="325" customWidth="1"/>
    <col min="14071" max="14071" width="18.44140625" style="325" customWidth="1"/>
    <col min="14072" max="14073" width="0" style="325" hidden="1" customWidth="1"/>
    <col min="14074" max="14074" width="11.44140625" style="325" customWidth="1"/>
    <col min="14075" max="14080" width="0" style="325" hidden="1" customWidth="1"/>
    <col min="14081" max="14081" width="17.5546875" style="325" bestFit="1" customWidth="1"/>
    <col min="14082" max="14082" width="12.5546875" style="325" bestFit="1" customWidth="1"/>
    <col min="14083" max="14323" width="8.6640625" style="325"/>
    <col min="14324" max="14324" width="9.5546875" style="325" customWidth="1"/>
    <col min="14325" max="14325" width="7" style="325" bestFit="1" customWidth="1"/>
    <col min="14326" max="14326" width="79" style="325" customWidth="1"/>
    <col min="14327" max="14327" width="18.44140625" style="325" customWidth="1"/>
    <col min="14328" max="14329" width="0" style="325" hidden="1" customWidth="1"/>
    <col min="14330" max="14330" width="11.44140625" style="325" customWidth="1"/>
    <col min="14331" max="14336" width="0" style="325" hidden="1" customWidth="1"/>
    <col min="14337" max="14337" width="17.5546875" style="325" bestFit="1" customWidth="1"/>
    <col min="14338" max="14338" width="12.5546875" style="325" bestFit="1" customWidth="1"/>
    <col min="14339" max="14579" width="8.6640625" style="325"/>
    <col min="14580" max="14580" width="9.5546875" style="325" customWidth="1"/>
    <col min="14581" max="14581" width="7" style="325" bestFit="1" customWidth="1"/>
    <col min="14582" max="14582" width="79" style="325" customWidth="1"/>
    <col min="14583" max="14583" width="18.44140625" style="325" customWidth="1"/>
    <col min="14584" max="14585" width="0" style="325" hidden="1" customWidth="1"/>
    <col min="14586" max="14586" width="11.44140625" style="325" customWidth="1"/>
    <col min="14587" max="14592" width="0" style="325" hidden="1" customWidth="1"/>
    <col min="14593" max="14593" width="17.5546875" style="325" bestFit="1" customWidth="1"/>
    <col min="14594" max="14594" width="12.5546875" style="325" bestFit="1" customWidth="1"/>
    <col min="14595" max="14835" width="8.6640625" style="325"/>
    <col min="14836" max="14836" width="9.5546875" style="325" customWidth="1"/>
    <col min="14837" max="14837" width="7" style="325" bestFit="1" customWidth="1"/>
    <col min="14838" max="14838" width="79" style="325" customWidth="1"/>
    <col min="14839" max="14839" width="18.44140625" style="325" customWidth="1"/>
    <col min="14840" max="14841" width="0" style="325" hidden="1" customWidth="1"/>
    <col min="14842" max="14842" width="11.44140625" style="325" customWidth="1"/>
    <col min="14843" max="14848" width="0" style="325" hidden="1" customWidth="1"/>
    <col min="14849" max="14849" width="17.5546875" style="325" bestFit="1" customWidth="1"/>
    <col min="14850" max="14850" width="12.5546875" style="325" bestFit="1" customWidth="1"/>
    <col min="14851" max="15091" width="8.6640625" style="325"/>
    <col min="15092" max="15092" width="9.5546875" style="325" customWidth="1"/>
    <col min="15093" max="15093" width="7" style="325" bestFit="1" customWidth="1"/>
    <col min="15094" max="15094" width="79" style="325" customWidth="1"/>
    <col min="15095" max="15095" width="18.44140625" style="325" customWidth="1"/>
    <col min="15096" max="15097" width="0" style="325" hidden="1" customWidth="1"/>
    <col min="15098" max="15098" width="11.44140625" style="325" customWidth="1"/>
    <col min="15099" max="15104" width="0" style="325" hidden="1" customWidth="1"/>
    <col min="15105" max="15105" width="17.5546875" style="325" bestFit="1" customWidth="1"/>
    <col min="15106" max="15106" width="12.5546875" style="325" bestFit="1" customWidth="1"/>
    <col min="15107" max="15347" width="8.6640625" style="325"/>
    <col min="15348" max="15348" width="9.5546875" style="325" customWidth="1"/>
    <col min="15349" max="15349" width="7" style="325" bestFit="1" customWidth="1"/>
    <col min="15350" max="15350" width="79" style="325" customWidth="1"/>
    <col min="15351" max="15351" width="18.44140625" style="325" customWidth="1"/>
    <col min="15352" max="15353" width="0" style="325" hidden="1" customWidth="1"/>
    <col min="15354" max="15354" width="11.44140625" style="325" customWidth="1"/>
    <col min="15355" max="15360" width="0" style="325" hidden="1" customWidth="1"/>
    <col min="15361" max="15361" width="17.5546875" style="325" bestFit="1" customWidth="1"/>
    <col min="15362" max="15362" width="12.5546875" style="325" bestFit="1" customWidth="1"/>
    <col min="15363" max="15603" width="8.6640625" style="325"/>
    <col min="15604" max="15604" width="9.5546875" style="325" customWidth="1"/>
    <col min="15605" max="15605" width="7" style="325" bestFit="1" customWidth="1"/>
    <col min="15606" max="15606" width="79" style="325" customWidth="1"/>
    <col min="15607" max="15607" width="18.44140625" style="325" customWidth="1"/>
    <col min="15608" max="15609" width="0" style="325" hidden="1" customWidth="1"/>
    <col min="15610" max="15610" width="11.44140625" style="325" customWidth="1"/>
    <col min="15611" max="15616" width="0" style="325" hidden="1" customWidth="1"/>
    <col min="15617" max="15617" width="17.5546875" style="325" bestFit="1" customWidth="1"/>
    <col min="15618" max="15618" width="12.5546875" style="325" bestFit="1" customWidth="1"/>
    <col min="15619" max="15859" width="8.6640625" style="325"/>
    <col min="15860" max="15860" width="9.5546875" style="325" customWidth="1"/>
    <col min="15861" max="15861" width="7" style="325" bestFit="1" customWidth="1"/>
    <col min="15862" max="15862" width="79" style="325" customWidth="1"/>
    <col min="15863" max="15863" width="18.44140625" style="325" customWidth="1"/>
    <col min="15864" max="15865" width="0" style="325" hidden="1" customWidth="1"/>
    <col min="15866" max="15866" width="11.44140625" style="325" customWidth="1"/>
    <col min="15867" max="15872" width="0" style="325" hidden="1" customWidth="1"/>
    <col min="15873" max="15873" width="17.5546875" style="325" bestFit="1" customWidth="1"/>
    <col min="15874" max="15874" width="12.5546875" style="325" bestFit="1" customWidth="1"/>
    <col min="15875" max="16115" width="8.6640625" style="325"/>
    <col min="16116" max="16116" width="9.5546875" style="325" customWidth="1"/>
    <col min="16117" max="16117" width="7" style="325" bestFit="1" customWidth="1"/>
    <col min="16118" max="16118" width="79" style="325" customWidth="1"/>
    <col min="16119" max="16119" width="18.44140625" style="325" customWidth="1"/>
    <col min="16120" max="16121" width="0" style="325" hidden="1" customWidth="1"/>
    <col min="16122" max="16122" width="11.44140625" style="325" customWidth="1"/>
    <col min="16123" max="16128" width="0" style="325" hidden="1" customWidth="1"/>
    <col min="16129" max="16129" width="17.5546875" style="325" bestFit="1" customWidth="1"/>
    <col min="16130" max="16130" width="12.5546875" style="325" bestFit="1" customWidth="1"/>
    <col min="16131" max="16384" width="8.6640625" style="325"/>
  </cols>
  <sheetData>
    <row r="2" spans="1:6" ht="26.4" customHeight="1" thickBot="1" x14ac:dyDescent="0.35">
      <c r="A2" s="321"/>
      <c r="B2" s="322"/>
      <c r="C2" s="323"/>
      <c r="D2" s="322"/>
    </row>
    <row r="3" spans="1:6" ht="14.85" customHeight="1" thickBot="1" x14ac:dyDescent="0.35">
      <c r="A3" s="1081" t="s">
        <v>0</v>
      </c>
      <c r="B3" s="1082"/>
      <c r="C3" s="1082"/>
      <c r="D3" s="1082"/>
      <c r="E3" s="1083" t="s">
        <v>1392</v>
      </c>
      <c r="F3" s="1083" t="s">
        <v>1393</v>
      </c>
    </row>
    <row r="4" spans="1:6" ht="29.1" customHeight="1" thickTop="1" thickBot="1" x14ac:dyDescent="0.35">
      <c r="A4" s="1090" t="s">
        <v>669</v>
      </c>
      <c r="B4" s="1091"/>
      <c r="C4" s="1091"/>
      <c r="D4" s="1092"/>
      <c r="E4" s="1084"/>
      <c r="F4" s="1084"/>
    </row>
    <row r="5" spans="1:6" ht="18.75" customHeight="1" thickTop="1" thickBot="1" x14ac:dyDescent="0.35">
      <c r="A5" s="328" t="s">
        <v>1349</v>
      </c>
      <c r="B5" s="329" t="s">
        <v>13</v>
      </c>
      <c r="C5" s="330" t="s">
        <v>14</v>
      </c>
      <c r="D5" s="491" t="s">
        <v>83</v>
      </c>
      <c r="E5" s="1085"/>
      <c r="F5" s="1085"/>
    </row>
    <row r="6" spans="1:6" ht="14.85" customHeight="1" x14ac:dyDescent="0.3">
      <c r="A6" s="334"/>
      <c r="B6" s="828"/>
      <c r="C6" s="831"/>
      <c r="D6" s="832"/>
      <c r="E6" s="339"/>
      <c r="F6" s="339"/>
    </row>
    <row r="7" spans="1:6" ht="21" customHeight="1" x14ac:dyDescent="0.3">
      <c r="A7" s="342" t="s">
        <v>23</v>
      </c>
      <c r="B7" s="833" t="s">
        <v>24</v>
      </c>
      <c r="C7" s="834" t="s">
        <v>25</v>
      </c>
      <c r="D7" s="835" t="s">
        <v>26</v>
      </c>
      <c r="E7" s="343">
        <v>0</v>
      </c>
      <c r="F7" s="343">
        <v>0</v>
      </c>
    </row>
    <row r="8" spans="1:6" ht="14.85" customHeight="1" x14ac:dyDescent="0.3">
      <c r="A8" s="346" t="s">
        <v>23</v>
      </c>
      <c r="B8" s="836" t="s">
        <v>29</v>
      </c>
      <c r="C8" s="837" t="s">
        <v>84</v>
      </c>
      <c r="D8" s="838" t="s">
        <v>85</v>
      </c>
      <c r="E8" s="350">
        <v>0</v>
      </c>
      <c r="F8" s="350">
        <v>0</v>
      </c>
    </row>
    <row r="9" spans="1:6" ht="14.85" customHeight="1" x14ac:dyDescent="0.3">
      <c r="A9" s="351" t="s">
        <v>23</v>
      </c>
      <c r="B9" s="839" t="s">
        <v>59</v>
      </c>
      <c r="C9" s="840" t="s">
        <v>86</v>
      </c>
      <c r="D9" s="841" t="s">
        <v>87</v>
      </c>
      <c r="E9" s="355">
        <v>0</v>
      </c>
      <c r="F9" s="355">
        <v>0</v>
      </c>
    </row>
    <row r="10" spans="1:6" ht="14.85" customHeight="1" x14ac:dyDescent="0.3">
      <c r="A10" s="171" t="s">
        <v>23</v>
      </c>
      <c r="B10" s="805" t="s">
        <v>90</v>
      </c>
      <c r="C10" s="842" t="s">
        <v>270</v>
      </c>
      <c r="D10" s="356" t="s">
        <v>271</v>
      </c>
      <c r="E10" s="360">
        <v>0</v>
      </c>
      <c r="F10" s="360">
        <v>0</v>
      </c>
    </row>
    <row r="11" spans="1:6" ht="14.85" customHeight="1" x14ac:dyDescent="0.3">
      <c r="A11" s="219" t="s">
        <v>23</v>
      </c>
      <c r="B11" s="810" t="s">
        <v>295</v>
      </c>
      <c r="C11" s="843" t="s">
        <v>296</v>
      </c>
      <c r="D11" s="362" t="s">
        <v>297</v>
      </c>
      <c r="E11" s="360">
        <v>0</v>
      </c>
      <c r="F11" s="363">
        <v>0</v>
      </c>
    </row>
    <row r="12" spans="1:6" ht="14.85" customHeight="1" x14ac:dyDescent="0.3">
      <c r="A12" s="219" t="s">
        <v>23</v>
      </c>
      <c r="B12" s="810" t="s">
        <v>295</v>
      </c>
      <c r="C12" s="843" t="s">
        <v>299</v>
      </c>
      <c r="D12" s="362" t="s">
        <v>300</v>
      </c>
      <c r="E12" s="360">
        <v>0</v>
      </c>
      <c r="F12" s="363">
        <v>0</v>
      </c>
    </row>
    <row r="13" spans="1:6" ht="14.85" hidden="1" customHeight="1" x14ac:dyDescent="0.3">
      <c r="A13" s="351" t="s">
        <v>23</v>
      </c>
      <c r="B13" s="839" t="s">
        <v>59</v>
      </c>
      <c r="C13" s="840" t="s">
        <v>302</v>
      </c>
      <c r="D13" s="841" t="s">
        <v>303</v>
      </c>
      <c r="E13" s="364"/>
      <c r="F13" s="364"/>
    </row>
    <row r="14" spans="1:6" ht="14.85" hidden="1" customHeight="1" x14ac:dyDescent="0.3">
      <c r="A14" s="351" t="s">
        <v>23</v>
      </c>
      <c r="B14" s="839" t="s">
        <v>59</v>
      </c>
      <c r="C14" s="840" t="s">
        <v>304</v>
      </c>
      <c r="D14" s="841" t="s">
        <v>305</v>
      </c>
      <c r="E14" s="364"/>
      <c r="F14" s="364"/>
    </row>
    <row r="15" spans="1:6" ht="14.85" hidden="1" customHeight="1" x14ac:dyDescent="0.3">
      <c r="A15" s="351" t="s">
        <v>23</v>
      </c>
      <c r="B15" s="839" t="s">
        <v>59</v>
      </c>
      <c r="C15" s="840" t="s">
        <v>306</v>
      </c>
      <c r="D15" s="841" t="s">
        <v>307</v>
      </c>
      <c r="E15" s="364"/>
      <c r="F15" s="364"/>
    </row>
    <row r="16" spans="1:6" ht="14.85" hidden="1" customHeight="1" x14ac:dyDescent="0.3">
      <c r="A16" s="346" t="s">
        <v>23</v>
      </c>
      <c r="B16" s="836" t="s">
        <v>29</v>
      </c>
      <c r="C16" s="837" t="s">
        <v>308</v>
      </c>
      <c r="D16" s="838" t="s">
        <v>309</v>
      </c>
      <c r="E16" s="366"/>
      <c r="F16" s="366"/>
    </row>
    <row r="17" spans="1:6" ht="14.85" hidden="1" customHeight="1" x14ac:dyDescent="0.3">
      <c r="A17" s="351" t="s">
        <v>23</v>
      </c>
      <c r="B17" s="839" t="s">
        <v>59</v>
      </c>
      <c r="C17" s="840" t="s">
        <v>310</v>
      </c>
      <c r="D17" s="841" t="s">
        <v>311</v>
      </c>
      <c r="E17" s="369"/>
      <c r="F17" s="369"/>
    </row>
    <row r="18" spans="1:6" ht="14.85" hidden="1" customHeight="1" x14ac:dyDescent="0.3">
      <c r="A18" s="351" t="s">
        <v>23</v>
      </c>
      <c r="B18" s="839" t="s">
        <v>59</v>
      </c>
      <c r="C18" s="840" t="s">
        <v>312</v>
      </c>
      <c r="D18" s="841" t="s">
        <v>313</v>
      </c>
      <c r="E18" s="369"/>
      <c r="F18" s="369"/>
    </row>
    <row r="19" spans="1:6" ht="14.85" hidden="1" customHeight="1" x14ac:dyDescent="0.3">
      <c r="A19" s="346" t="s">
        <v>23</v>
      </c>
      <c r="B19" s="836" t="s">
        <v>29</v>
      </c>
      <c r="C19" s="837" t="s">
        <v>314</v>
      </c>
      <c r="D19" s="838" t="s">
        <v>315</v>
      </c>
      <c r="E19" s="372"/>
      <c r="F19" s="372"/>
    </row>
    <row r="20" spans="1:6" ht="14.85" hidden="1" customHeight="1" x14ac:dyDescent="0.3">
      <c r="A20" s="351" t="s">
        <v>23</v>
      </c>
      <c r="B20" s="839" t="s">
        <v>59</v>
      </c>
      <c r="C20" s="840" t="s">
        <v>316</v>
      </c>
      <c r="D20" s="841" t="s">
        <v>317</v>
      </c>
      <c r="E20" s="364"/>
      <c r="F20" s="364"/>
    </row>
    <row r="21" spans="1:6" ht="14.85" hidden="1" customHeight="1" x14ac:dyDescent="0.3">
      <c r="A21" s="351" t="s">
        <v>23</v>
      </c>
      <c r="B21" s="839" t="s">
        <v>59</v>
      </c>
      <c r="C21" s="840" t="s">
        <v>318</v>
      </c>
      <c r="D21" s="841" t="s">
        <v>319</v>
      </c>
      <c r="E21" s="364"/>
      <c r="F21" s="364"/>
    </row>
    <row r="22" spans="1:6" ht="17.399999999999999" x14ac:dyDescent="0.3">
      <c r="A22" s="342" t="s">
        <v>23</v>
      </c>
      <c r="B22" s="833" t="s">
        <v>24</v>
      </c>
      <c r="C22" s="834" t="s">
        <v>27</v>
      </c>
      <c r="D22" s="835" t="s">
        <v>28</v>
      </c>
      <c r="E22" s="344">
        <v>0</v>
      </c>
      <c r="F22" s="344">
        <v>0</v>
      </c>
    </row>
    <row r="23" spans="1:6" ht="14.85" customHeight="1" x14ac:dyDescent="0.3">
      <c r="A23" s="346" t="s">
        <v>23</v>
      </c>
      <c r="B23" s="836" t="s">
        <v>29</v>
      </c>
      <c r="C23" s="837" t="s">
        <v>27</v>
      </c>
      <c r="D23" s="838" t="s">
        <v>30</v>
      </c>
      <c r="E23" s="348">
        <v>0</v>
      </c>
      <c r="F23" s="348">
        <v>0</v>
      </c>
    </row>
    <row r="24" spans="1:6" ht="14.85" customHeight="1" x14ac:dyDescent="0.3">
      <c r="A24" s="351" t="s">
        <v>23</v>
      </c>
      <c r="B24" s="839" t="s">
        <v>59</v>
      </c>
      <c r="C24" s="840" t="s">
        <v>88</v>
      </c>
      <c r="D24" s="841" t="s">
        <v>89</v>
      </c>
      <c r="E24" s="353">
        <v>0</v>
      </c>
      <c r="F24" s="353">
        <v>0</v>
      </c>
    </row>
    <row r="25" spans="1:6" ht="14.85" customHeight="1" x14ac:dyDescent="0.3">
      <c r="A25" s="380" t="s">
        <v>23</v>
      </c>
      <c r="B25" s="844" t="s">
        <v>90</v>
      </c>
      <c r="C25" s="845" t="s">
        <v>91</v>
      </c>
      <c r="D25" s="846" t="s">
        <v>92</v>
      </c>
      <c r="E25" s="358">
        <v>0</v>
      </c>
      <c r="F25" s="358">
        <v>0</v>
      </c>
    </row>
    <row r="26" spans="1:6" ht="14.85" customHeight="1" x14ac:dyDescent="0.3">
      <c r="A26" s="382" t="s">
        <v>23</v>
      </c>
      <c r="B26" s="847" t="s">
        <v>295</v>
      </c>
      <c r="C26" s="848" t="s">
        <v>320</v>
      </c>
      <c r="D26" s="849" t="s">
        <v>321</v>
      </c>
      <c r="E26" s="363">
        <v>0</v>
      </c>
      <c r="F26" s="363">
        <v>0</v>
      </c>
    </row>
    <row r="27" spans="1:6" ht="14.85" hidden="1" customHeight="1" x14ac:dyDescent="0.3">
      <c r="A27" s="351" t="s">
        <v>23</v>
      </c>
      <c r="B27" s="839" t="s">
        <v>59</v>
      </c>
      <c r="C27" s="840" t="s">
        <v>323</v>
      </c>
      <c r="D27" s="841" t="s">
        <v>324</v>
      </c>
      <c r="E27" s="364">
        <v>0</v>
      </c>
      <c r="F27" s="364">
        <v>0</v>
      </c>
    </row>
    <row r="28" spans="1:6" ht="14.85" customHeight="1" x14ac:dyDescent="0.3">
      <c r="A28" s="351" t="s">
        <v>23</v>
      </c>
      <c r="B28" s="839" t="s">
        <v>59</v>
      </c>
      <c r="C28" s="840" t="s">
        <v>272</v>
      </c>
      <c r="D28" s="841" t="s">
        <v>273</v>
      </c>
      <c r="E28" s="353">
        <v>0</v>
      </c>
      <c r="F28" s="353">
        <v>0</v>
      </c>
    </row>
    <row r="29" spans="1:6" ht="14.85" customHeight="1" x14ac:dyDescent="0.3">
      <c r="A29" s="385" t="s">
        <v>23</v>
      </c>
      <c r="B29" s="850" t="s">
        <v>90</v>
      </c>
      <c r="C29" s="845" t="s">
        <v>274</v>
      </c>
      <c r="D29" s="851" t="s">
        <v>275</v>
      </c>
      <c r="E29" s="358">
        <v>0</v>
      </c>
      <c r="F29" s="358">
        <v>0</v>
      </c>
    </row>
    <row r="30" spans="1:6" ht="14.85" customHeight="1" x14ac:dyDescent="0.3">
      <c r="A30" s="387" t="s">
        <v>23</v>
      </c>
      <c r="B30" s="847" t="s">
        <v>295</v>
      </c>
      <c r="C30" s="848" t="s">
        <v>325</v>
      </c>
      <c r="D30" s="849" t="s">
        <v>326</v>
      </c>
      <c r="E30" s="363">
        <v>0</v>
      </c>
      <c r="F30" s="363">
        <v>0</v>
      </c>
    </row>
    <row r="31" spans="1:6" ht="14.85" hidden="1" customHeight="1" x14ac:dyDescent="0.3">
      <c r="A31" s="351" t="s">
        <v>23</v>
      </c>
      <c r="B31" s="839" t="s">
        <v>59</v>
      </c>
      <c r="C31" s="840" t="s">
        <v>328</v>
      </c>
      <c r="D31" s="841" t="s">
        <v>329</v>
      </c>
      <c r="E31" s="364">
        <v>0</v>
      </c>
      <c r="F31" s="364">
        <v>0</v>
      </c>
    </row>
    <row r="32" spans="1:6" ht="14.85" hidden="1" customHeight="1" x14ac:dyDescent="0.3">
      <c r="A32" s="351" t="s">
        <v>23</v>
      </c>
      <c r="B32" s="839" t="s">
        <v>59</v>
      </c>
      <c r="C32" s="840" t="s">
        <v>330</v>
      </c>
      <c r="D32" s="841" t="s">
        <v>331</v>
      </c>
      <c r="E32" s="353">
        <v>0</v>
      </c>
      <c r="F32" s="353">
        <v>0</v>
      </c>
    </row>
    <row r="33" spans="1:6" ht="14.85" hidden="1" customHeight="1" x14ac:dyDescent="0.3">
      <c r="A33" s="385" t="s">
        <v>23</v>
      </c>
      <c r="B33" s="850" t="s">
        <v>90</v>
      </c>
      <c r="C33" s="845" t="s">
        <v>332</v>
      </c>
      <c r="D33" s="851" t="s">
        <v>333</v>
      </c>
      <c r="E33" s="358">
        <v>0</v>
      </c>
      <c r="F33" s="358">
        <v>0</v>
      </c>
    </row>
    <row r="34" spans="1:6" ht="14.85" hidden="1" customHeight="1" x14ac:dyDescent="0.3">
      <c r="A34" s="387" t="s">
        <v>23</v>
      </c>
      <c r="B34" s="847" t="s">
        <v>295</v>
      </c>
      <c r="C34" s="848" t="s">
        <v>332</v>
      </c>
      <c r="D34" s="849" t="s">
        <v>334</v>
      </c>
      <c r="E34" s="363">
        <v>0</v>
      </c>
      <c r="F34" s="363">
        <v>0</v>
      </c>
    </row>
    <row r="35" spans="1:6" ht="17.399999999999999" x14ac:dyDescent="0.3">
      <c r="A35" s="342" t="s">
        <v>23</v>
      </c>
      <c r="B35" s="833" t="s">
        <v>24</v>
      </c>
      <c r="C35" s="852" t="s">
        <v>31</v>
      </c>
      <c r="D35" s="853" t="s">
        <v>32</v>
      </c>
      <c r="E35" s="389">
        <v>355321.36</v>
      </c>
      <c r="F35" s="389">
        <v>0</v>
      </c>
    </row>
    <row r="36" spans="1:6" ht="14.85" hidden="1" customHeight="1" x14ac:dyDescent="0.3">
      <c r="A36" s="346" t="s">
        <v>23</v>
      </c>
      <c r="B36" s="836" t="s">
        <v>29</v>
      </c>
      <c r="C36" s="837" t="s">
        <v>335</v>
      </c>
      <c r="D36" s="838" t="s">
        <v>336</v>
      </c>
      <c r="E36" s="393">
        <v>0</v>
      </c>
      <c r="F36" s="393">
        <v>0</v>
      </c>
    </row>
    <row r="37" spans="1:6" ht="14.85" hidden="1" customHeight="1" x14ac:dyDescent="0.3">
      <c r="A37" s="351" t="s">
        <v>23</v>
      </c>
      <c r="B37" s="839" t="s">
        <v>59</v>
      </c>
      <c r="C37" s="840" t="s">
        <v>337</v>
      </c>
      <c r="D37" s="841" t="s">
        <v>338</v>
      </c>
      <c r="E37" s="393">
        <v>0</v>
      </c>
      <c r="F37" s="393">
        <v>0</v>
      </c>
    </row>
    <row r="38" spans="1:6" ht="14.85" hidden="1" customHeight="1" x14ac:dyDescent="0.3">
      <c r="A38" s="351" t="s">
        <v>23</v>
      </c>
      <c r="B38" s="839" t="s">
        <v>59</v>
      </c>
      <c r="C38" s="840" t="s">
        <v>339</v>
      </c>
      <c r="D38" s="841" t="s">
        <v>340</v>
      </c>
      <c r="E38" s="393">
        <v>0</v>
      </c>
      <c r="F38" s="393">
        <v>0</v>
      </c>
    </row>
    <row r="39" spans="1:6" ht="14.85" hidden="1" customHeight="1" x14ac:dyDescent="0.3">
      <c r="A39" s="351" t="s">
        <v>23</v>
      </c>
      <c r="B39" s="839" t="s">
        <v>59</v>
      </c>
      <c r="C39" s="840" t="s">
        <v>341</v>
      </c>
      <c r="D39" s="841" t="s">
        <v>342</v>
      </c>
      <c r="E39" s="393">
        <v>0</v>
      </c>
      <c r="F39" s="393">
        <v>0</v>
      </c>
    </row>
    <row r="40" spans="1:6" ht="14.85" hidden="1" customHeight="1" x14ac:dyDescent="0.3">
      <c r="A40" s="346" t="s">
        <v>23</v>
      </c>
      <c r="B40" s="836" t="s">
        <v>29</v>
      </c>
      <c r="C40" s="837" t="s">
        <v>343</v>
      </c>
      <c r="D40" s="838" t="s">
        <v>344</v>
      </c>
      <c r="E40" s="393">
        <v>0</v>
      </c>
      <c r="F40" s="393">
        <v>0</v>
      </c>
    </row>
    <row r="41" spans="1:6" ht="14.85" hidden="1" customHeight="1" x14ac:dyDescent="0.3">
      <c r="A41" s="351" t="s">
        <v>23</v>
      </c>
      <c r="B41" s="839" t="s">
        <v>59</v>
      </c>
      <c r="C41" s="840" t="s">
        <v>345</v>
      </c>
      <c r="D41" s="841" t="s">
        <v>346</v>
      </c>
      <c r="E41" s="393">
        <v>0</v>
      </c>
      <c r="F41" s="393">
        <v>0</v>
      </c>
    </row>
    <row r="42" spans="1:6" ht="14.85" hidden="1" customHeight="1" x14ac:dyDescent="0.3">
      <c r="A42" s="351" t="s">
        <v>23</v>
      </c>
      <c r="B42" s="839" t="s">
        <v>59</v>
      </c>
      <c r="C42" s="840" t="s">
        <v>347</v>
      </c>
      <c r="D42" s="841" t="s">
        <v>348</v>
      </c>
      <c r="E42" s="393">
        <v>0</v>
      </c>
      <c r="F42" s="393">
        <v>0</v>
      </c>
    </row>
    <row r="43" spans="1:6" ht="14.85" hidden="1" customHeight="1" x14ac:dyDescent="0.3">
      <c r="A43" s="351" t="s">
        <v>23</v>
      </c>
      <c r="B43" s="839" t="s">
        <v>59</v>
      </c>
      <c r="C43" s="840" t="s">
        <v>349</v>
      </c>
      <c r="D43" s="841" t="s">
        <v>350</v>
      </c>
      <c r="E43" s="393">
        <v>0</v>
      </c>
      <c r="F43" s="393">
        <v>0</v>
      </c>
    </row>
    <row r="44" spans="1:6" ht="14.85" hidden="1" customHeight="1" x14ac:dyDescent="0.3">
      <c r="A44" s="351" t="s">
        <v>23</v>
      </c>
      <c r="B44" s="839" t="s">
        <v>59</v>
      </c>
      <c r="C44" s="840" t="s">
        <v>351</v>
      </c>
      <c r="D44" s="841" t="s">
        <v>352</v>
      </c>
      <c r="E44" s="393">
        <v>0</v>
      </c>
      <c r="F44" s="393">
        <v>0</v>
      </c>
    </row>
    <row r="45" spans="1:6" ht="14.85" customHeight="1" x14ac:dyDescent="0.3">
      <c r="A45" s="346" t="s">
        <v>23</v>
      </c>
      <c r="B45" s="836" t="s">
        <v>29</v>
      </c>
      <c r="C45" s="837" t="s">
        <v>33</v>
      </c>
      <c r="D45" s="838" t="s">
        <v>34</v>
      </c>
      <c r="E45" s="396">
        <v>1463.5</v>
      </c>
      <c r="F45" s="396">
        <v>0</v>
      </c>
    </row>
    <row r="46" spans="1:6" ht="14.85" hidden="1" customHeight="1" x14ac:dyDescent="0.3">
      <c r="A46" s="351" t="s">
        <v>23</v>
      </c>
      <c r="B46" s="839" t="s">
        <v>59</v>
      </c>
      <c r="C46" s="840" t="s">
        <v>1353</v>
      </c>
      <c r="D46" s="841" t="s">
        <v>1354</v>
      </c>
      <c r="E46" s="393" t="e">
        <v>#REF!</v>
      </c>
      <c r="F46" s="393" t="e">
        <v>#REF!</v>
      </c>
    </row>
    <row r="47" spans="1:6" ht="14.85" hidden="1" customHeight="1" x14ac:dyDescent="0.3">
      <c r="A47" s="351" t="s">
        <v>23</v>
      </c>
      <c r="B47" s="839" t="s">
        <v>59</v>
      </c>
      <c r="C47" s="840" t="s">
        <v>1355</v>
      </c>
      <c r="D47" s="841" t="s">
        <v>1356</v>
      </c>
      <c r="E47" s="393">
        <v>814.73</v>
      </c>
      <c r="F47" s="393">
        <v>0</v>
      </c>
    </row>
    <row r="48" spans="1:6" ht="14.85" customHeight="1" x14ac:dyDescent="0.3">
      <c r="A48" s="351" t="s">
        <v>23</v>
      </c>
      <c r="B48" s="839" t="s">
        <v>59</v>
      </c>
      <c r="C48" s="840" t="s">
        <v>93</v>
      </c>
      <c r="D48" s="841" t="s">
        <v>94</v>
      </c>
      <c r="E48" s="399">
        <v>1463.5</v>
      </c>
      <c r="F48" s="399">
        <v>0</v>
      </c>
    </row>
    <row r="49" spans="1:6" ht="14.85" customHeight="1" x14ac:dyDescent="0.3">
      <c r="A49" s="243" t="s">
        <v>23</v>
      </c>
      <c r="B49" s="814" t="s">
        <v>90</v>
      </c>
      <c r="C49" s="842" t="s">
        <v>276</v>
      </c>
      <c r="D49" s="400" t="s">
        <v>277</v>
      </c>
      <c r="E49" s="358">
        <v>814.73</v>
      </c>
      <c r="F49" s="358">
        <v>0</v>
      </c>
    </row>
    <row r="50" spans="1:6" ht="14.85" customHeight="1" x14ac:dyDescent="0.3">
      <c r="A50" s="246" t="s">
        <v>23</v>
      </c>
      <c r="B50" s="815" t="s">
        <v>295</v>
      </c>
      <c r="C50" s="843" t="s">
        <v>276</v>
      </c>
      <c r="D50" s="362" t="s">
        <v>353</v>
      </c>
      <c r="E50" s="363">
        <v>814.73</v>
      </c>
      <c r="F50" s="363">
        <v>0</v>
      </c>
    </row>
    <row r="51" spans="1:6" ht="14.85" customHeight="1" x14ac:dyDescent="0.3">
      <c r="A51" s="385" t="s">
        <v>23</v>
      </c>
      <c r="B51" s="850" t="s">
        <v>90</v>
      </c>
      <c r="C51" s="845" t="s">
        <v>278</v>
      </c>
      <c r="D51" s="851" t="s">
        <v>279</v>
      </c>
      <c r="E51" s="358">
        <v>648.77</v>
      </c>
      <c r="F51" s="358">
        <v>0</v>
      </c>
    </row>
    <row r="52" spans="1:6" ht="14.85" customHeight="1" x14ac:dyDescent="0.3">
      <c r="A52" s="387" t="s">
        <v>23</v>
      </c>
      <c r="B52" s="847" t="s">
        <v>295</v>
      </c>
      <c r="C52" s="848" t="s">
        <v>278</v>
      </c>
      <c r="D52" s="849" t="s">
        <v>355</v>
      </c>
      <c r="E52" s="363">
        <v>648.77</v>
      </c>
      <c r="F52" s="363">
        <v>0</v>
      </c>
    </row>
    <row r="53" spans="1:6" ht="14.85" customHeight="1" x14ac:dyDescent="0.3">
      <c r="A53" s="385" t="s">
        <v>23</v>
      </c>
      <c r="B53" s="850" t="s">
        <v>90</v>
      </c>
      <c r="C53" s="845" t="s">
        <v>280</v>
      </c>
      <c r="D53" s="851" t="s">
        <v>281</v>
      </c>
      <c r="E53" s="358">
        <v>0</v>
      </c>
      <c r="F53" s="358">
        <v>0</v>
      </c>
    </row>
    <row r="54" spans="1:6" ht="14.85" customHeight="1" x14ac:dyDescent="0.3">
      <c r="A54" s="387" t="s">
        <v>23</v>
      </c>
      <c r="B54" s="847" t="s">
        <v>295</v>
      </c>
      <c r="C54" s="848" t="s">
        <v>357</v>
      </c>
      <c r="D54" s="849" t="s">
        <v>358</v>
      </c>
      <c r="E54" s="363">
        <v>0</v>
      </c>
      <c r="F54" s="363">
        <v>0</v>
      </c>
    </row>
    <row r="55" spans="1:6" ht="14.85" hidden="1" customHeight="1" x14ac:dyDescent="0.3">
      <c r="A55" s="346" t="s">
        <v>23</v>
      </c>
      <c r="B55" s="836" t="s">
        <v>29</v>
      </c>
      <c r="C55" s="837" t="s">
        <v>359</v>
      </c>
      <c r="D55" s="838" t="s">
        <v>360</v>
      </c>
      <c r="E55" s="393">
        <v>0</v>
      </c>
      <c r="F55" s="393">
        <v>0</v>
      </c>
    </row>
    <row r="56" spans="1:6" ht="14.85" hidden="1" customHeight="1" x14ac:dyDescent="0.3">
      <c r="A56" s="351" t="s">
        <v>23</v>
      </c>
      <c r="B56" s="839" t="s">
        <v>59</v>
      </c>
      <c r="C56" s="840" t="s">
        <v>361</v>
      </c>
      <c r="D56" s="841" t="s">
        <v>362</v>
      </c>
      <c r="E56" s="393">
        <v>0</v>
      </c>
      <c r="F56" s="393">
        <v>0</v>
      </c>
    </row>
    <row r="57" spans="1:6" ht="14.85" hidden="1" customHeight="1" x14ac:dyDescent="0.3">
      <c r="A57" s="351" t="s">
        <v>23</v>
      </c>
      <c r="B57" s="839" t="s">
        <v>59</v>
      </c>
      <c r="C57" s="840" t="s">
        <v>363</v>
      </c>
      <c r="D57" s="841" t="s">
        <v>364</v>
      </c>
      <c r="E57" s="393">
        <v>0</v>
      </c>
      <c r="F57" s="393">
        <v>0</v>
      </c>
    </row>
    <row r="58" spans="1:6" ht="14.85" hidden="1" customHeight="1" x14ac:dyDescent="0.3">
      <c r="A58" s="351" t="s">
        <v>23</v>
      </c>
      <c r="B58" s="839" t="s">
        <v>59</v>
      </c>
      <c r="C58" s="840" t="s">
        <v>365</v>
      </c>
      <c r="D58" s="841" t="s">
        <v>366</v>
      </c>
      <c r="E58" s="393">
        <v>0</v>
      </c>
      <c r="F58" s="393">
        <v>0</v>
      </c>
    </row>
    <row r="59" spans="1:6" ht="14.85" hidden="1" customHeight="1" x14ac:dyDescent="0.3">
      <c r="A59" s="351" t="s">
        <v>23</v>
      </c>
      <c r="B59" s="839" t="s">
        <v>59</v>
      </c>
      <c r="C59" s="840" t="s">
        <v>359</v>
      </c>
      <c r="D59" s="841" t="s">
        <v>367</v>
      </c>
      <c r="E59" s="393">
        <v>0</v>
      </c>
      <c r="F59" s="393">
        <v>0</v>
      </c>
    </row>
    <row r="60" spans="1:6" ht="14.85" customHeight="1" x14ac:dyDescent="0.3">
      <c r="A60" s="346" t="s">
        <v>23</v>
      </c>
      <c r="B60" s="836" t="s">
        <v>29</v>
      </c>
      <c r="C60" s="837" t="s">
        <v>35</v>
      </c>
      <c r="D60" s="838" t="s">
        <v>36</v>
      </c>
      <c r="E60" s="396">
        <v>353857.86</v>
      </c>
      <c r="F60" s="396">
        <v>0</v>
      </c>
    </row>
    <row r="61" spans="1:6" ht="14.85" hidden="1" customHeight="1" x14ac:dyDescent="0.3">
      <c r="A61" s="351" t="s">
        <v>23</v>
      </c>
      <c r="B61" s="839" t="s">
        <v>59</v>
      </c>
      <c r="C61" s="840" t="s">
        <v>1357</v>
      </c>
      <c r="D61" s="841" t="s">
        <v>1358</v>
      </c>
      <c r="E61" s="364">
        <v>0</v>
      </c>
      <c r="F61" s="364">
        <v>0</v>
      </c>
    </row>
    <row r="62" spans="1:6" ht="14.85" customHeight="1" x14ac:dyDescent="0.3">
      <c r="A62" s="351" t="s">
        <v>23</v>
      </c>
      <c r="B62" s="839" t="s">
        <v>59</v>
      </c>
      <c r="C62" s="840" t="s">
        <v>95</v>
      </c>
      <c r="D62" s="841" t="s">
        <v>96</v>
      </c>
      <c r="E62" s="399">
        <v>0</v>
      </c>
      <c r="F62" s="399">
        <v>0</v>
      </c>
    </row>
    <row r="63" spans="1:6" ht="14.85" customHeight="1" x14ac:dyDescent="0.3">
      <c r="A63" s="408" t="s">
        <v>23</v>
      </c>
      <c r="B63" s="856" t="s">
        <v>90</v>
      </c>
      <c r="C63" s="845" t="s">
        <v>282</v>
      </c>
      <c r="D63" s="857" t="s">
        <v>283</v>
      </c>
      <c r="E63" s="358">
        <v>0</v>
      </c>
      <c r="F63" s="358">
        <v>0</v>
      </c>
    </row>
    <row r="64" spans="1:6" ht="14.85" customHeight="1" x14ac:dyDescent="0.3">
      <c r="A64" s="382" t="s">
        <v>23</v>
      </c>
      <c r="B64" s="847" t="s">
        <v>295</v>
      </c>
      <c r="C64" s="848" t="s">
        <v>368</v>
      </c>
      <c r="D64" s="849" t="s">
        <v>369</v>
      </c>
      <c r="E64" s="363">
        <v>0</v>
      </c>
      <c r="F64" s="363">
        <v>0</v>
      </c>
    </row>
    <row r="65" spans="1:6" ht="14.85" customHeight="1" x14ac:dyDescent="0.3">
      <c r="A65" s="408" t="s">
        <v>23</v>
      </c>
      <c r="B65" s="856" t="s">
        <v>90</v>
      </c>
      <c r="C65" s="845" t="s">
        <v>284</v>
      </c>
      <c r="D65" s="857" t="s">
        <v>285</v>
      </c>
      <c r="E65" s="358">
        <v>0</v>
      </c>
      <c r="F65" s="358">
        <v>0</v>
      </c>
    </row>
    <row r="66" spans="1:6" ht="14.85" hidden="1" customHeight="1" x14ac:dyDescent="0.3">
      <c r="A66" s="408" t="s">
        <v>23</v>
      </c>
      <c r="B66" s="856" t="s">
        <v>90</v>
      </c>
      <c r="C66" s="848" t="s">
        <v>1394</v>
      </c>
      <c r="D66" s="849" t="s">
        <v>1395</v>
      </c>
      <c r="E66" s="358">
        <v>0</v>
      </c>
      <c r="F66" s="358">
        <v>0</v>
      </c>
    </row>
    <row r="67" spans="1:6" ht="14.85" customHeight="1" x14ac:dyDescent="0.3">
      <c r="A67" s="408" t="s">
        <v>23</v>
      </c>
      <c r="B67" s="856" t="s">
        <v>90</v>
      </c>
      <c r="C67" s="848" t="s">
        <v>371</v>
      </c>
      <c r="D67" s="849" t="s">
        <v>372</v>
      </c>
      <c r="E67" s="363">
        <v>0</v>
      </c>
      <c r="F67" s="363">
        <v>0</v>
      </c>
    </row>
    <row r="68" spans="1:6" ht="14.85" customHeight="1" x14ac:dyDescent="0.3">
      <c r="A68" s="408" t="s">
        <v>23</v>
      </c>
      <c r="B68" s="856" t="s">
        <v>90</v>
      </c>
      <c r="C68" s="848" t="s">
        <v>374</v>
      </c>
      <c r="D68" s="849" t="s">
        <v>375</v>
      </c>
      <c r="E68" s="363">
        <v>0</v>
      </c>
      <c r="F68" s="363">
        <v>0</v>
      </c>
    </row>
    <row r="69" spans="1:6" ht="14.85" customHeight="1" x14ac:dyDescent="0.3">
      <c r="A69" s="382" t="s">
        <v>23</v>
      </c>
      <c r="B69" s="858" t="s">
        <v>295</v>
      </c>
      <c r="C69" s="410" t="s">
        <v>377</v>
      </c>
      <c r="D69" s="849" t="s">
        <v>378</v>
      </c>
      <c r="E69" s="363">
        <v>0</v>
      </c>
      <c r="F69" s="363">
        <v>0</v>
      </c>
    </row>
    <row r="70" spans="1:6" ht="14.85" customHeight="1" x14ac:dyDescent="0.3">
      <c r="A70" s="351" t="s">
        <v>23</v>
      </c>
      <c r="B70" s="839" t="s">
        <v>59</v>
      </c>
      <c r="C70" s="840" t="s">
        <v>97</v>
      </c>
      <c r="D70" s="841" t="s">
        <v>98</v>
      </c>
      <c r="E70" s="399">
        <v>353857.86</v>
      </c>
      <c r="F70" s="399">
        <v>0</v>
      </c>
    </row>
    <row r="71" spans="1:6" ht="14.85" customHeight="1" x14ac:dyDescent="0.3">
      <c r="A71" s="385" t="s">
        <v>23</v>
      </c>
      <c r="B71" s="850" t="s">
        <v>90</v>
      </c>
      <c r="C71" s="845" t="s">
        <v>97</v>
      </c>
      <c r="D71" s="851" t="s">
        <v>99</v>
      </c>
      <c r="E71" s="358">
        <v>353857.86</v>
      </c>
      <c r="F71" s="358">
        <v>0</v>
      </c>
    </row>
    <row r="72" spans="1:6" ht="14.85" customHeight="1" x14ac:dyDescent="0.3">
      <c r="A72" s="382" t="s">
        <v>23</v>
      </c>
      <c r="B72" s="847" t="s">
        <v>295</v>
      </c>
      <c r="C72" s="848" t="s">
        <v>97</v>
      </c>
      <c r="D72" s="849" t="s">
        <v>380</v>
      </c>
      <c r="E72" s="363">
        <v>353857.86</v>
      </c>
      <c r="F72" s="363">
        <v>0</v>
      </c>
    </row>
    <row r="73" spans="1:6" ht="17.399999999999999" hidden="1" x14ac:dyDescent="0.3">
      <c r="A73" s="342" t="s">
        <v>23</v>
      </c>
      <c r="B73" s="833" t="s">
        <v>24</v>
      </c>
      <c r="C73" s="860" t="s">
        <v>382</v>
      </c>
      <c r="D73" s="835" t="s">
        <v>383</v>
      </c>
      <c r="E73" s="344">
        <v>0</v>
      </c>
      <c r="F73" s="344">
        <v>0</v>
      </c>
    </row>
    <row r="74" spans="1:6" ht="14.85" hidden="1" customHeight="1" x14ac:dyDescent="0.3">
      <c r="A74" s="346" t="s">
        <v>23</v>
      </c>
      <c r="B74" s="836" t="s">
        <v>29</v>
      </c>
      <c r="C74" s="837" t="s">
        <v>384</v>
      </c>
      <c r="D74" s="838" t="s">
        <v>385</v>
      </c>
      <c r="E74" s="393">
        <v>0</v>
      </c>
      <c r="F74" s="393">
        <v>0</v>
      </c>
    </row>
    <row r="75" spans="1:6" ht="14.85" hidden="1" customHeight="1" x14ac:dyDescent="0.3">
      <c r="A75" s="351" t="s">
        <v>23</v>
      </c>
      <c r="B75" s="839" t="s">
        <v>59</v>
      </c>
      <c r="C75" s="840" t="s">
        <v>386</v>
      </c>
      <c r="D75" s="841" t="s">
        <v>387</v>
      </c>
      <c r="E75" s="393">
        <v>0</v>
      </c>
      <c r="F75" s="393">
        <v>0</v>
      </c>
    </row>
    <row r="76" spans="1:6" ht="14.85" hidden="1" customHeight="1" x14ac:dyDescent="0.3">
      <c r="A76" s="351" t="s">
        <v>23</v>
      </c>
      <c r="B76" s="839" t="s">
        <v>59</v>
      </c>
      <c r="C76" s="840" t="s">
        <v>388</v>
      </c>
      <c r="D76" s="841" t="s">
        <v>389</v>
      </c>
      <c r="E76" s="393">
        <v>0</v>
      </c>
      <c r="F76" s="393">
        <v>0</v>
      </c>
    </row>
    <row r="77" spans="1:6" ht="14.85" hidden="1" customHeight="1" x14ac:dyDescent="0.3">
      <c r="A77" s="346" t="s">
        <v>23</v>
      </c>
      <c r="B77" s="836" t="s">
        <v>29</v>
      </c>
      <c r="C77" s="837" t="s">
        <v>390</v>
      </c>
      <c r="D77" s="838" t="s">
        <v>391</v>
      </c>
      <c r="E77" s="393">
        <v>0</v>
      </c>
      <c r="F77" s="393">
        <v>0</v>
      </c>
    </row>
    <row r="78" spans="1:6" ht="14.85" hidden="1" customHeight="1" x14ac:dyDescent="0.3">
      <c r="A78" s="351" t="s">
        <v>23</v>
      </c>
      <c r="B78" s="839" t="s">
        <v>59</v>
      </c>
      <c r="C78" s="840" t="s">
        <v>392</v>
      </c>
      <c r="D78" s="841" t="s">
        <v>393</v>
      </c>
      <c r="E78" s="393">
        <v>0</v>
      </c>
      <c r="F78" s="393">
        <v>0</v>
      </c>
    </row>
    <row r="79" spans="1:6" ht="14.85" hidden="1" customHeight="1" x14ac:dyDescent="0.3">
      <c r="A79" s="351" t="s">
        <v>23</v>
      </c>
      <c r="B79" s="839" t="s">
        <v>59</v>
      </c>
      <c r="C79" s="840" t="s">
        <v>394</v>
      </c>
      <c r="D79" s="841" t="s">
        <v>395</v>
      </c>
      <c r="E79" s="393">
        <v>0</v>
      </c>
      <c r="F79" s="393">
        <v>0</v>
      </c>
    </row>
    <row r="80" spans="1:6" ht="14.85" hidden="1" customHeight="1" x14ac:dyDescent="0.3">
      <c r="A80" s="351" t="s">
        <v>23</v>
      </c>
      <c r="B80" s="839" t="s">
        <v>59</v>
      </c>
      <c r="C80" s="840" t="s">
        <v>396</v>
      </c>
      <c r="D80" s="841" t="s">
        <v>397</v>
      </c>
      <c r="E80" s="393">
        <v>0</v>
      </c>
      <c r="F80" s="393">
        <v>0</v>
      </c>
    </row>
    <row r="81" spans="1:6" ht="14.85" hidden="1" customHeight="1" x14ac:dyDescent="0.3">
      <c r="A81" s="351" t="s">
        <v>23</v>
      </c>
      <c r="B81" s="839" t="s">
        <v>59</v>
      </c>
      <c r="C81" s="840" t="s">
        <v>398</v>
      </c>
      <c r="D81" s="841" t="s">
        <v>399</v>
      </c>
      <c r="E81" s="393">
        <v>0</v>
      </c>
      <c r="F81" s="393">
        <v>0</v>
      </c>
    </row>
    <row r="82" spans="1:6" ht="14.85" hidden="1" customHeight="1" x14ac:dyDescent="0.3">
      <c r="A82" s="351" t="s">
        <v>23</v>
      </c>
      <c r="B82" s="839" t="s">
        <v>59</v>
      </c>
      <c r="C82" s="840" t="s">
        <v>400</v>
      </c>
      <c r="D82" s="841" t="s">
        <v>401</v>
      </c>
      <c r="E82" s="393">
        <v>0</v>
      </c>
      <c r="F82" s="393">
        <v>0</v>
      </c>
    </row>
    <row r="83" spans="1:6" ht="14.85" hidden="1" customHeight="1" x14ac:dyDescent="0.3">
      <c r="A83" s="351" t="s">
        <v>23</v>
      </c>
      <c r="B83" s="839" t="s">
        <v>59</v>
      </c>
      <c r="C83" s="840" t="s">
        <v>402</v>
      </c>
      <c r="D83" s="841" t="s">
        <v>403</v>
      </c>
      <c r="E83" s="393">
        <v>0</v>
      </c>
      <c r="F83" s="393">
        <v>0</v>
      </c>
    </row>
    <row r="84" spans="1:6" ht="14.85" hidden="1" customHeight="1" x14ac:dyDescent="0.3">
      <c r="A84" s="351" t="s">
        <v>23</v>
      </c>
      <c r="B84" s="839" t="s">
        <v>59</v>
      </c>
      <c r="C84" s="840" t="s">
        <v>404</v>
      </c>
      <c r="D84" s="841" t="s">
        <v>405</v>
      </c>
      <c r="E84" s="393">
        <v>0</v>
      </c>
      <c r="F84" s="393">
        <v>0</v>
      </c>
    </row>
    <row r="85" spans="1:6" ht="14.85" hidden="1" customHeight="1" x14ac:dyDescent="0.3">
      <c r="A85" s="351" t="s">
        <v>23</v>
      </c>
      <c r="B85" s="839" t="s">
        <v>59</v>
      </c>
      <c r="C85" s="840" t="s">
        <v>406</v>
      </c>
      <c r="D85" s="841" t="s">
        <v>407</v>
      </c>
      <c r="E85" s="393">
        <v>0</v>
      </c>
      <c r="F85" s="393">
        <v>0</v>
      </c>
    </row>
    <row r="86" spans="1:6" ht="14.85" hidden="1" customHeight="1" x14ac:dyDescent="0.3">
      <c r="A86" s="351" t="s">
        <v>23</v>
      </c>
      <c r="B86" s="839" t="s">
        <v>59</v>
      </c>
      <c r="C86" s="840" t="s">
        <v>408</v>
      </c>
      <c r="D86" s="841" t="s">
        <v>409</v>
      </c>
      <c r="E86" s="393">
        <v>0</v>
      </c>
      <c r="F86" s="393">
        <v>0</v>
      </c>
    </row>
    <row r="87" spans="1:6" ht="14.85" hidden="1" customHeight="1" x14ac:dyDescent="0.3">
      <c r="A87" s="351" t="s">
        <v>23</v>
      </c>
      <c r="B87" s="839" t="s">
        <v>59</v>
      </c>
      <c r="C87" s="840" t="s">
        <v>410</v>
      </c>
      <c r="D87" s="841" t="s">
        <v>411</v>
      </c>
      <c r="E87" s="393">
        <v>0</v>
      </c>
      <c r="F87" s="393">
        <v>0</v>
      </c>
    </row>
    <row r="88" spans="1:6" ht="14.85" hidden="1" customHeight="1" x14ac:dyDescent="0.3">
      <c r="A88" s="346" t="s">
        <v>23</v>
      </c>
      <c r="B88" s="836" t="s">
        <v>29</v>
      </c>
      <c r="C88" s="837" t="s">
        <v>412</v>
      </c>
      <c r="D88" s="838" t="s">
        <v>413</v>
      </c>
      <c r="E88" s="393">
        <v>0</v>
      </c>
      <c r="F88" s="393">
        <v>0</v>
      </c>
    </row>
    <row r="89" spans="1:6" ht="14.85" hidden="1" customHeight="1" x14ac:dyDescent="0.3">
      <c r="A89" s="351" t="s">
        <v>23</v>
      </c>
      <c r="B89" s="839" t="s">
        <v>59</v>
      </c>
      <c r="C89" s="840" t="s">
        <v>414</v>
      </c>
      <c r="D89" s="841" t="s">
        <v>415</v>
      </c>
      <c r="E89" s="393">
        <v>0</v>
      </c>
      <c r="F89" s="393">
        <v>0</v>
      </c>
    </row>
    <row r="90" spans="1:6" ht="14.85" hidden="1" customHeight="1" x14ac:dyDescent="0.3">
      <c r="A90" s="351" t="s">
        <v>23</v>
      </c>
      <c r="B90" s="839" t="s">
        <v>59</v>
      </c>
      <c r="C90" s="840" t="s">
        <v>416</v>
      </c>
      <c r="D90" s="841" t="s">
        <v>417</v>
      </c>
      <c r="E90" s="393">
        <v>0</v>
      </c>
      <c r="F90" s="393">
        <v>0</v>
      </c>
    </row>
    <row r="91" spans="1:6" ht="14.85" hidden="1" customHeight="1" x14ac:dyDescent="0.3">
      <c r="A91" s="351" t="s">
        <v>23</v>
      </c>
      <c r="B91" s="839" t="s">
        <v>59</v>
      </c>
      <c r="C91" s="840" t="s">
        <v>418</v>
      </c>
      <c r="D91" s="841" t="s">
        <v>419</v>
      </c>
      <c r="E91" s="393">
        <v>0</v>
      </c>
      <c r="F91" s="393">
        <v>0</v>
      </c>
    </row>
    <row r="92" spans="1:6" ht="14.85" hidden="1" customHeight="1" x14ac:dyDescent="0.3">
      <c r="A92" s="351" t="s">
        <v>23</v>
      </c>
      <c r="B92" s="839" t="s">
        <v>59</v>
      </c>
      <c r="C92" s="840" t="s">
        <v>420</v>
      </c>
      <c r="D92" s="841" t="s">
        <v>421</v>
      </c>
      <c r="E92" s="393">
        <v>0</v>
      </c>
      <c r="F92" s="393">
        <v>0</v>
      </c>
    </row>
    <row r="93" spans="1:6" ht="14.85" hidden="1" customHeight="1" x14ac:dyDescent="0.3">
      <c r="A93" s="351" t="s">
        <v>23</v>
      </c>
      <c r="B93" s="839" t="s">
        <v>59</v>
      </c>
      <c r="C93" s="840" t="s">
        <v>422</v>
      </c>
      <c r="D93" s="841" t="s">
        <v>423</v>
      </c>
      <c r="E93" s="393">
        <v>0</v>
      </c>
      <c r="F93" s="393">
        <v>0</v>
      </c>
    </row>
    <row r="94" spans="1:6" ht="14.85" hidden="1" customHeight="1" x14ac:dyDescent="0.3">
      <c r="A94" s="351" t="s">
        <v>23</v>
      </c>
      <c r="B94" s="839" t="s">
        <v>59</v>
      </c>
      <c r="C94" s="840" t="s">
        <v>424</v>
      </c>
      <c r="D94" s="841" t="s">
        <v>425</v>
      </c>
      <c r="E94" s="393">
        <v>0</v>
      </c>
      <c r="F94" s="393">
        <v>0</v>
      </c>
    </row>
    <row r="95" spans="1:6" ht="14.85" hidden="1" customHeight="1" x14ac:dyDescent="0.3">
      <c r="A95" s="351" t="s">
        <v>23</v>
      </c>
      <c r="B95" s="839" t="s">
        <v>59</v>
      </c>
      <c r="C95" s="840" t="s">
        <v>426</v>
      </c>
      <c r="D95" s="841" t="s">
        <v>427</v>
      </c>
      <c r="E95" s="393">
        <v>0</v>
      </c>
      <c r="F95" s="393">
        <v>0</v>
      </c>
    </row>
    <row r="96" spans="1:6" ht="14.85" hidden="1" customHeight="1" x14ac:dyDescent="0.3">
      <c r="A96" s="351" t="s">
        <v>23</v>
      </c>
      <c r="B96" s="839" t="s">
        <v>59</v>
      </c>
      <c r="C96" s="840" t="s">
        <v>428</v>
      </c>
      <c r="D96" s="841" t="s">
        <v>429</v>
      </c>
      <c r="E96" s="393">
        <v>0</v>
      </c>
      <c r="F96" s="393">
        <v>0</v>
      </c>
    </row>
    <row r="97" spans="1:6" ht="14.85" hidden="1" customHeight="1" x14ac:dyDescent="0.3">
      <c r="A97" s="351" t="s">
        <v>23</v>
      </c>
      <c r="B97" s="839" t="s">
        <v>59</v>
      </c>
      <c r="C97" s="840" t="s">
        <v>430</v>
      </c>
      <c r="D97" s="841" t="s">
        <v>431</v>
      </c>
      <c r="E97" s="393">
        <v>0</v>
      </c>
      <c r="F97" s="393">
        <v>0</v>
      </c>
    </row>
    <row r="98" spans="1:6" ht="14.85" hidden="1" customHeight="1" x14ac:dyDescent="0.3">
      <c r="A98" s="351" t="s">
        <v>23</v>
      </c>
      <c r="B98" s="839" t="s">
        <v>59</v>
      </c>
      <c r="C98" s="840" t="s">
        <v>432</v>
      </c>
      <c r="D98" s="841" t="s">
        <v>433</v>
      </c>
      <c r="E98" s="393">
        <v>0</v>
      </c>
      <c r="F98" s="393">
        <v>0</v>
      </c>
    </row>
    <row r="99" spans="1:6" ht="14.85" hidden="1" customHeight="1" x14ac:dyDescent="0.3">
      <c r="A99" s="351" t="s">
        <v>23</v>
      </c>
      <c r="B99" s="839" t="s">
        <v>59</v>
      </c>
      <c r="C99" s="840" t="s">
        <v>434</v>
      </c>
      <c r="D99" s="841" t="s">
        <v>435</v>
      </c>
      <c r="E99" s="393">
        <v>0</v>
      </c>
      <c r="F99" s="393">
        <v>0</v>
      </c>
    </row>
    <row r="100" spans="1:6" ht="14.85" hidden="1" customHeight="1" x14ac:dyDescent="0.3">
      <c r="A100" s="351" t="s">
        <v>23</v>
      </c>
      <c r="B100" s="839" t="s">
        <v>59</v>
      </c>
      <c r="C100" s="840" t="s">
        <v>436</v>
      </c>
      <c r="D100" s="841" t="s">
        <v>437</v>
      </c>
      <c r="E100" s="393">
        <v>0</v>
      </c>
      <c r="F100" s="393">
        <v>0</v>
      </c>
    </row>
    <row r="101" spans="1:6" ht="14.85" hidden="1" customHeight="1" x14ac:dyDescent="0.3">
      <c r="A101" s="351" t="s">
        <v>23</v>
      </c>
      <c r="B101" s="839" t="s">
        <v>59</v>
      </c>
      <c r="C101" s="840" t="s">
        <v>438</v>
      </c>
      <c r="D101" s="841" t="s">
        <v>439</v>
      </c>
      <c r="E101" s="393">
        <v>0</v>
      </c>
      <c r="F101" s="393">
        <v>0</v>
      </c>
    </row>
    <row r="102" spans="1:6" ht="14.85" hidden="1" customHeight="1" x14ac:dyDescent="0.3">
      <c r="A102" s="351" t="s">
        <v>23</v>
      </c>
      <c r="B102" s="839" t="s">
        <v>59</v>
      </c>
      <c r="C102" s="840" t="s">
        <v>440</v>
      </c>
      <c r="D102" s="841" t="s">
        <v>441</v>
      </c>
      <c r="E102" s="393">
        <v>0</v>
      </c>
      <c r="F102" s="393">
        <v>0</v>
      </c>
    </row>
    <row r="103" spans="1:6" ht="14.85" hidden="1" customHeight="1" x14ac:dyDescent="0.3">
      <c r="A103" s="346" t="s">
        <v>23</v>
      </c>
      <c r="B103" s="836" t="s">
        <v>29</v>
      </c>
      <c r="C103" s="837" t="s">
        <v>442</v>
      </c>
      <c r="D103" s="838" t="s">
        <v>443</v>
      </c>
      <c r="E103" s="393">
        <v>0</v>
      </c>
      <c r="F103" s="393">
        <v>0</v>
      </c>
    </row>
    <row r="104" spans="1:6" ht="14.85" hidden="1" customHeight="1" x14ac:dyDescent="0.3">
      <c r="A104" s="351" t="s">
        <v>23</v>
      </c>
      <c r="B104" s="839" t="s">
        <v>59</v>
      </c>
      <c r="C104" s="840" t="s">
        <v>444</v>
      </c>
      <c r="D104" s="841" t="s">
        <v>445</v>
      </c>
      <c r="E104" s="393">
        <v>0</v>
      </c>
      <c r="F104" s="393">
        <v>0</v>
      </c>
    </row>
    <row r="105" spans="1:6" ht="14.85" hidden="1" customHeight="1" x14ac:dyDescent="0.3">
      <c r="A105" s="928" t="s">
        <v>23</v>
      </c>
      <c r="B105" s="1002" t="s">
        <v>90</v>
      </c>
      <c r="C105" s="1003" t="s">
        <v>446</v>
      </c>
      <c r="D105" s="929" t="s">
        <v>447</v>
      </c>
      <c r="E105" s="393">
        <v>0</v>
      </c>
      <c r="F105" s="393">
        <v>0</v>
      </c>
    </row>
    <row r="106" spans="1:6" ht="14.85" hidden="1" customHeight="1" x14ac:dyDescent="0.3">
      <c r="A106" s="930" t="s">
        <v>23</v>
      </c>
      <c r="B106" s="1004" t="s">
        <v>295</v>
      </c>
      <c r="C106" s="1005" t="s">
        <v>448</v>
      </c>
      <c r="D106" s="931" t="s">
        <v>449</v>
      </c>
      <c r="E106" s="393">
        <v>0</v>
      </c>
      <c r="F106" s="393">
        <v>0</v>
      </c>
    </row>
    <row r="107" spans="1:6" ht="14.85" hidden="1" customHeight="1" x14ac:dyDescent="0.3">
      <c r="A107" s="928" t="s">
        <v>23</v>
      </c>
      <c r="B107" s="1002" t="s">
        <v>90</v>
      </c>
      <c r="C107" s="1003" t="s">
        <v>450</v>
      </c>
      <c r="D107" s="929" t="s">
        <v>451</v>
      </c>
      <c r="E107" s="393">
        <v>0</v>
      </c>
      <c r="F107" s="393">
        <v>0</v>
      </c>
    </row>
    <row r="108" spans="1:6" ht="14.85" hidden="1" customHeight="1" x14ac:dyDescent="0.3">
      <c r="A108" s="930" t="s">
        <v>23</v>
      </c>
      <c r="B108" s="1004" t="s">
        <v>295</v>
      </c>
      <c r="C108" s="1005" t="s">
        <v>452</v>
      </c>
      <c r="D108" s="931" t="s">
        <v>453</v>
      </c>
      <c r="E108" s="393">
        <v>0</v>
      </c>
      <c r="F108" s="393">
        <v>0</v>
      </c>
    </row>
    <row r="109" spans="1:6" ht="14.85" hidden="1" customHeight="1" x14ac:dyDescent="0.3">
      <c r="A109" s="930" t="s">
        <v>23</v>
      </c>
      <c r="B109" s="1004" t="s">
        <v>295</v>
      </c>
      <c r="C109" s="1005" t="s">
        <v>454</v>
      </c>
      <c r="D109" s="931" t="s">
        <v>455</v>
      </c>
      <c r="E109" s="393">
        <v>0</v>
      </c>
      <c r="F109" s="393">
        <v>0</v>
      </c>
    </row>
    <row r="110" spans="1:6" ht="14.85" hidden="1" customHeight="1" x14ac:dyDescent="0.3">
      <c r="A110" s="380" t="s">
        <v>23</v>
      </c>
      <c r="B110" s="844" t="s">
        <v>90</v>
      </c>
      <c r="C110" s="845" t="s">
        <v>456</v>
      </c>
      <c r="D110" s="929" t="s">
        <v>457</v>
      </c>
      <c r="E110" s="393">
        <v>0</v>
      </c>
      <c r="F110" s="393">
        <v>0</v>
      </c>
    </row>
    <row r="111" spans="1:6" ht="14.85" hidden="1" customHeight="1" x14ac:dyDescent="0.3">
      <c r="A111" s="930" t="s">
        <v>23</v>
      </c>
      <c r="B111" s="1004" t="s">
        <v>295</v>
      </c>
      <c r="C111" s="1005" t="s">
        <v>456</v>
      </c>
      <c r="D111" s="931" t="s">
        <v>458</v>
      </c>
      <c r="E111" s="393">
        <v>0</v>
      </c>
      <c r="F111" s="393">
        <v>0</v>
      </c>
    </row>
    <row r="112" spans="1:6" ht="14.85" hidden="1" customHeight="1" x14ac:dyDescent="0.3">
      <c r="A112" s="380" t="s">
        <v>23</v>
      </c>
      <c r="B112" s="844" t="s">
        <v>90</v>
      </c>
      <c r="C112" s="845" t="s">
        <v>459</v>
      </c>
      <c r="D112" s="929" t="s">
        <v>460</v>
      </c>
      <c r="E112" s="393">
        <v>0</v>
      </c>
      <c r="F112" s="393">
        <v>0</v>
      </c>
    </row>
    <row r="113" spans="1:6" ht="14.85" hidden="1" customHeight="1" x14ac:dyDescent="0.3">
      <c r="A113" s="930" t="s">
        <v>23</v>
      </c>
      <c r="B113" s="1004" t="s">
        <v>295</v>
      </c>
      <c r="C113" s="1005" t="s">
        <v>461</v>
      </c>
      <c r="D113" s="931" t="s">
        <v>462</v>
      </c>
      <c r="E113" s="393">
        <v>0</v>
      </c>
      <c r="F113" s="393">
        <v>0</v>
      </c>
    </row>
    <row r="114" spans="1:6" ht="14.85" hidden="1" customHeight="1" x14ac:dyDescent="0.3">
      <c r="A114" s="930" t="s">
        <v>23</v>
      </c>
      <c r="B114" s="1004" t="s">
        <v>295</v>
      </c>
      <c r="C114" s="1005" t="s">
        <v>463</v>
      </c>
      <c r="D114" s="931" t="s">
        <v>464</v>
      </c>
      <c r="E114" s="393">
        <v>0</v>
      </c>
      <c r="F114" s="393">
        <v>0</v>
      </c>
    </row>
    <row r="115" spans="1:6" ht="14.85" hidden="1" customHeight="1" x14ac:dyDescent="0.3">
      <c r="A115" s="411" t="s">
        <v>23</v>
      </c>
      <c r="B115" s="412" t="s">
        <v>295</v>
      </c>
      <c r="C115" s="413" t="s">
        <v>465</v>
      </c>
      <c r="D115" s="414" t="s">
        <v>466</v>
      </c>
      <c r="E115" s="393">
        <v>0</v>
      </c>
      <c r="F115" s="393">
        <v>0</v>
      </c>
    </row>
    <row r="116" spans="1:6" ht="14.85" hidden="1" customHeight="1" x14ac:dyDescent="0.3">
      <c r="A116" s="930" t="s">
        <v>23</v>
      </c>
      <c r="B116" s="1004" t="s">
        <v>295</v>
      </c>
      <c r="C116" s="1005" t="s">
        <v>467</v>
      </c>
      <c r="D116" s="931" t="s">
        <v>468</v>
      </c>
      <c r="E116" s="393">
        <v>0</v>
      </c>
      <c r="F116" s="393">
        <v>0</v>
      </c>
    </row>
    <row r="117" spans="1:6" ht="14.85" hidden="1" customHeight="1" x14ac:dyDescent="0.3">
      <c r="A117" s="380" t="s">
        <v>23</v>
      </c>
      <c r="B117" s="844" t="s">
        <v>90</v>
      </c>
      <c r="C117" s="845" t="s">
        <v>469</v>
      </c>
      <c r="D117" s="929" t="s">
        <v>470</v>
      </c>
      <c r="E117" s="393">
        <v>0</v>
      </c>
      <c r="F117" s="393">
        <v>0</v>
      </c>
    </row>
    <row r="118" spans="1:6" ht="14.85" hidden="1" customHeight="1" x14ac:dyDescent="0.3">
      <c r="A118" s="930" t="s">
        <v>23</v>
      </c>
      <c r="B118" s="1004" t="s">
        <v>295</v>
      </c>
      <c r="C118" s="1005" t="s">
        <v>471</v>
      </c>
      <c r="D118" s="931" t="s">
        <v>472</v>
      </c>
      <c r="E118" s="393">
        <v>0</v>
      </c>
      <c r="F118" s="393">
        <v>0</v>
      </c>
    </row>
    <row r="119" spans="1:6" ht="14.85" hidden="1" customHeight="1" x14ac:dyDescent="0.3">
      <c r="A119" s="380" t="s">
        <v>23</v>
      </c>
      <c r="B119" s="844" t="s">
        <v>90</v>
      </c>
      <c r="C119" s="845" t="s">
        <v>473</v>
      </c>
      <c r="D119" s="929" t="s">
        <v>474</v>
      </c>
      <c r="E119" s="393">
        <v>0</v>
      </c>
      <c r="F119" s="393">
        <v>0</v>
      </c>
    </row>
    <row r="120" spans="1:6" ht="14.85" hidden="1" customHeight="1" x14ac:dyDescent="0.3">
      <c r="A120" s="930" t="s">
        <v>23</v>
      </c>
      <c r="B120" s="1004" t="s">
        <v>295</v>
      </c>
      <c r="C120" s="1005" t="s">
        <v>475</v>
      </c>
      <c r="D120" s="931" t="s">
        <v>476</v>
      </c>
      <c r="E120" s="393">
        <v>0</v>
      </c>
      <c r="F120" s="393">
        <v>0</v>
      </c>
    </row>
    <row r="121" spans="1:6" ht="14.85" hidden="1" customHeight="1" x14ac:dyDescent="0.3">
      <c r="A121" s="351" t="s">
        <v>23</v>
      </c>
      <c r="B121" s="839" t="s">
        <v>59</v>
      </c>
      <c r="C121" s="840" t="s">
        <v>477</v>
      </c>
      <c r="D121" s="932" t="s">
        <v>478</v>
      </c>
      <c r="E121" s="393">
        <v>0</v>
      </c>
      <c r="F121" s="393">
        <v>0</v>
      </c>
    </row>
    <row r="122" spans="1:6" ht="14.85" hidden="1" customHeight="1" x14ac:dyDescent="0.3">
      <c r="A122" s="351" t="s">
        <v>23</v>
      </c>
      <c r="B122" s="839" t="s">
        <v>59</v>
      </c>
      <c r="C122" s="840" t="s">
        <v>479</v>
      </c>
      <c r="D122" s="932" t="s">
        <v>480</v>
      </c>
      <c r="E122" s="393">
        <v>0</v>
      </c>
      <c r="F122" s="393">
        <v>0</v>
      </c>
    </row>
    <row r="123" spans="1:6" ht="14.85" hidden="1" customHeight="1" x14ac:dyDescent="0.3">
      <c r="A123" s="380" t="s">
        <v>23</v>
      </c>
      <c r="B123" s="844" t="s">
        <v>90</v>
      </c>
      <c r="C123" s="845" t="s">
        <v>481</v>
      </c>
      <c r="D123" s="846" t="s">
        <v>482</v>
      </c>
      <c r="E123" s="393">
        <v>0</v>
      </c>
      <c r="F123" s="393">
        <v>0</v>
      </c>
    </row>
    <row r="124" spans="1:6" ht="14.85" hidden="1" customHeight="1" x14ac:dyDescent="0.3">
      <c r="A124" s="930" t="s">
        <v>23</v>
      </c>
      <c r="B124" s="1004" t="s">
        <v>295</v>
      </c>
      <c r="C124" s="1005" t="s">
        <v>481</v>
      </c>
      <c r="D124" s="931" t="s">
        <v>483</v>
      </c>
      <c r="E124" s="393">
        <v>0</v>
      </c>
      <c r="F124" s="393">
        <v>0</v>
      </c>
    </row>
    <row r="125" spans="1:6" ht="14.85" hidden="1" customHeight="1" x14ac:dyDescent="0.3">
      <c r="A125" s="346" t="s">
        <v>23</v>
      </c>
      <c r="B125" s="836" t="s">
        <v>29</v>
      </c>
      <c r="C125" s="837" t="s">
        <v>484</v>
      </c>
      <c r="D125" s="933" t="s">
        <v>485</v>
      </c>
      <c r="E125" s="934">
        <v>0</v>
      </c>
      <c r="F125" s="934">
        <v>0</v>
      </c>
    </row>
    <row r="126" spans="1:6" ht="14.85" hidden="1" customHeight="1" x14ac:dyDescent="0.3">
      <c r="A126" s="351" t="s">
        <v>23</v>
      </c>
      <c r="B126" s="839" t="s">
        <v>59</v>
      </c>
      <c r="C126" s="840" t="s">
        <v>486</v>
      </c>
      <c r="D126" s="841" t="s">
        <v>487</v>
      </c>
      <c r="E126" s="399">
        <v>0</v>
      </c>
      <c r="F126" s="399">
        <v>0</v>
      </c>
    </row>
    <row r="127" spans="1:6" ht="14.85" hidden="1" customHeight="1" x14ac:dyDescent="0.3">
      <c r="A127" s="351" t="s">
        <v>23</v>
      </c>
      <c r="B127" s="839" t="s">
        <v>59</v>
      </c>
      <c r="C127" s="840" t="s">
        <v>488</v>
      </c>
      <c r="D127" s="841" t="s">
        <v>489</v>
      </c>
      <c r="E127" s="399">
        <v>0</v>
      </c>
      <c r="F127" s="399">
        <v>0</v>
      </c>
    </row>
    <row r="128" spans="1:6" ht="14.85" hidden="1" customHeight="1" x14ac:dyDescent="0.3">
      <c r="A128" s="351" t="s">
        <v>23</v>
      </c>
      <c r="B128" s="839" t="s">
        <v>59</v>
      </c>
      <c r="C128" s="840" t="s">
        <v>490</v>
      </c>
      <c r="D128" s="841" t="s">
        <v>491</v>
      </c>
      <c r="E128" s="399">
        <v>0</v>
      </c>
      <c r="F128" s="399">
        <v>0</v>
      </c>
    </row>
    <row r="129" spans="1:6" ht="14.85" hidden="1" customHeight="1" x14ac:dyDescent="0.3">
      <c r="A129" s="351" t="s">
        <v>23</v>
      </c>
      <c r="B129" s="839" t="s">
        <v>59</v>
      </c>
      <c r="C129" s="840" t="s">
        <v>492</v>
      </c>
      <c r="D129" s="841" t="s">
        <v>493</v>
      </c>
      <c r="E129" s="399">
        <v>0</v>
      </c>
      <c r="F129" s="399">
        <v>0</v>
      </c>
    </row>
    <row r="130" spans="1:6" ht="14.85" hidden="1" customHeight="1" x14ac:dyDescent="0.3">
      <c r="A130" s="380" t="s">
        <v>23</v>
      </c>
      <c r="B130" s="844" t="s">
        <v>90</v>
      </c>
      <c r="C130" s="415" t="s">
        <v>492</v>
      </c>
      <c r="D130" s="416" t="s">
        <v>494</v>
      </c>
      <c r="E130" s="358">
        <v>0</v>
      </c>
      <c r="F130" s="358">
        <v>0</v>
      </c>
    </row>
    <row r="131" spans="1:6" ht="14.85" hidden="1" customHeight="1" x14ac:dyDescent="0.3">
      <c r="A131" s="930" t="s">
        <v>23</v>
      </c>
      <c r="B131" s="1004" t="s">
        <v>295</v>
      </c>
      <c r="C131" s="418" t="s">
        <v>492</v>
      </c>
      <c r="D131" s="419" t="s">
        <v>495</v>
      </c>
      <c r="E131" s="363">
        <v>0</v>
      </c>
      <c r="F131" s="363">
        <v>0</v>
      </c>
    </row>
    <row r="132" spans="1:6" ht="14.85" hidden="1" customHeight="1" x14ac:dyDescent="0.3">
      <c r="A132" s="342" t="s">
        <v>23</v>
      </c>
      <c r="B132" s="833" t="s">
        <v>24</v>
      </c>
      <c r="C132" s="860" t="s">
        <v>496</v>
      </c>
      <c r="D132" s="835" t="s">
        <v>497</v>
      </c>
      <c r="E132" s="344">
        <v>0</v>
      </c>
      <c r="F132" s="344">
        <v>0</v>
      </c>
    </row>
    <row r="133" spans="1:6" ht="14.85" hidden="1" customHeight="1" x14ac:dyDescent="0.3">
      <c r="A133" s="346" t="s">
        <v>23</v>
      </c>
      <c r="B133" s="836" t="s">
        <v>29</v>
      </c>
      <c r="C133" s="837" t="s">
        <v>498</v>
      </c>
      <c r="D133" s="838" t="s">
        <v>499</v>
      </c>
      <c r="E133" s="396">
        <v>0</v>
      </c>
      <c r="F133" s="396">
        <v>0</v>
      </c>
    </row>
    <row r="134" spans="1:6" ht="14.85" hidden="1" customHeight="1" x14ac:dyDescent="0.3">
      <c r="A134" s="351" t="s">
        <v>23</v>
      </c>
      <c r="B134" s="839" t="s">
        <v>59</v>
      </c>
      <c r="C134" s="840" t="s">
        <v>500</v>
      </c>
      <c r="D134" s="841" t="s">
        <v>501</v>
      </c>
      <c r="E134" s="399">
        <v>0</v>
      </c>
      <c r="F134" s="399">
        <v>0</v>
      </c>
    </row>
    <row r="135" spans="1:6" ht="14.85" hidden="1" customHeight="1" x14ac:dyDescent="0.3">
      <c r="A135" s="351" t="s">
        <v>23</v>
      </c>
      <c r="B135" s="839" t="s">
        <v>59</v>
      </c>
      <c r="C135" s="840" t="s">
        <v>502</v>
      </c>
      <c r="D135" s="932" t="s">
        <v>503</v>
      </c>
      <c r="E135" s="399">
        <v>0</v>
      </c>
      <c r="F135" s="399">
        <v>0</v>
      </c>
    </row>
    <row r="136" spans="1:6" ht="14.85" hidden="1" customHeight="1" x14ac:dyDescent="0.3">
      <c r="A136" s="421" t="s">
        <v>23</v>
      </c>
      <c r="B136" s="964" t="s">
        <v>59</v>
      </c>
      <c r="C136" s="965" t="s">
        <v>504</v>
      </c>
      <c r="D136" s="966" t="s">
        <v>505</v>
      </c>
      <c r="E136" s="399">
        <v>0</v>
      </c>
      <c r="F136" s="399">
        <v>0</v>
      </c>
    </row>
    <row r="137" spans="1:6" ht="14.85" hidden="1" customHeight="1" x14ac:dyDescent="0.3">
      <c r="A137" s="421" t="s">
        <v>23</v>
      </c>
      <c r="B137" s="964" t="s">
        <v>59</v>
      </c>
      <c r="C137" s="965" t="s">
        <v>506</v>
      </c>
      <c r="D137" s="966" t="s">
        <v>507</v>
      </c>
      <c r="E137" s="399">
        <v>0</v>
      </c>
      <c r="F137" s="399">
        <v>0</v>
      </c>
    </row>
    <row r="138" spans="1:6" ht="14.85" hidden="1" customHeight="1" x14ac:dyDescent="0.3">
      <c r="A138" s="346" t="s">
        <v>23</v>
      </c>
      <c r="B138" s="836" t="s">
        <v>29</v>
      </c>
      <c r="C138" s="837" t="s">
        <v>508</v>
      </c>
      <c r="D138" s="933" t="s">
        <v>509</v>
      </c>
      <c r="E138" s="396">
        <v>0</v>
      </c>
      <c r="F138" s="396">
        <v>0</v>
      </c>
    </row>
    <row r="139" spans="1:6" ht="14.85" hidden="1" customHeight="1" x14ac:dyDescent="0.3">
      <c r="A139" s="422" t="s">
        <v>23</v>
      </c>
      <c r="B139" s="423" t="s">
        <v>59</v>
      </c>
      <c r="C139" s="424" t="s">
        <v>510</v>
      </c>
      <c r="D139" s="425" t="s">
        <v>511</v>
      </c>
      <c r="E139" s="399">
        <v>0</v>
      </c>
      <c r="F139" s="399">
        <v>0</v>
      </c>
    </row>
    <row r="140" spans="1:6" ht="14.85" hidden="1" customHeight="1" x14ac:dyDescent="0.3">
      <c r="A140" s="351" t="s">
        <v>23</v>
      </c>
      <c r="B140" s="839" t="s">
        <v>59</v>
      </c>
      <c r="C140" s="840" t="s">
        <v>512</v>
      </c>
      <c r="D140" s="841" t="s">
        <v>513</v>
      </c>
      <c r="E140" s="399">
        <v>0</v>
      </c>
      <c r="F140" s="399">
        <v>0</v>
      </c>
    </row>
    <row r="141" spans="1:6" ht="14.85" hidden="1" customHeight="1" x14ac:dyDescent="0.3">
      <c r="A141" s="351" t="s">
        <v>23</v>
      </c>
      <c r="B141" s="839" t="s">
        <v>59</v>
      </c>
      <c r="C141" s="840" t="s">
        <v>514</v>
      </c>
      <c r="D141" s="841" t="s">
        <v>515</v>
      </c>
      <c r="E141" s="399">
        <v>0</v>
      </c>
      <c r="F141" s="399">
        <v>0</v>
      </c>
    </row>
    <row r="142" spans="1:6" ht="14.85" hidden="1" customHeight="1" x14ac:dyDescent="0.3">
      <c r="A142" s="351" t="s">
        <v>23</v>
      </c>
      <c r="B142" s="839" t="s">
        <v>59</v>
      </c>
      <c r="C142" s="840" t="s">
        <v>516</v>
      </c>
      <c r="D142" s="841" t="s">
        <v>517</v>
      </c>
      <c r="E142" s="399">
        <v>0</v>
      </c>
      <c r="F142" s="399">
        <v>0</v>
      </c>
    </row>
    <row r="143" spans="1:6" ht="14.85" hidden="1" customHeight="1" x14ac:dyDescent="0.3">
      <c r="A143" s="351" t="s">
        <v>23</v>
      </c>
      <c r="B143" s="839" t="s">
        <v>59</v>
      </c>
      <c r="C143" s="840" t="s">
        <v>518</v>
      </c>
      <c r="D143" s="841" t="s">
        <v>519</v>
      </c>
      <c r="E143" s="399">
        <v>0</v>
      </c>
      <c r="F143" s="399">
        <v>0</v>
      </c>
    </row>
    <row r="144" spans="1:6" ht="14.85" hidden="1" customHeight="1" x14ac:dyDescent="0.3">
      <c r="A144" s="351" t="s">
        <v>23</v>
      </c>
      <c r="B144" s="839" t="s">
        <v>59</v>
      </c>
      <c r="C144" s="840" t="s">
        <v>520</v>
      </c>
      <c r="D144" s="841" t="s">
        <v>521</v>
      </c>
      <c r="E144" s="399">
        <v>0</v>
      </c>
      <c r="F144" s="399">
        <v>0</v>
      </c>
    </row>
    <row r="145" spans="1:6" ht="14.85" hidden="1" customHeight="1" x14ac:dyDescent="0.3">
      <c r="A145" s="351" t="s">
        <v>23</v>
      </c>
      <c r="B145" s="839" t="s">
        <v>59</v>
      </c>
      <c r="C145" s="840" t="s">
        <v>522</v>
      </c>
      <c r="D145" s="841" t="s">
        <v>523</v>
      </c>
      <c r="E145" s="399">
        <v>0</v>
      </c>
      <c r="F145" s="399">
        <v>0</v>
      </c>
    </row>
    <row r="146" spans="1:6" ht="14.85" hidden="1" customHeight="1" x14ac:dyDescent="0.3">
      <c r="A146" s="351" t="s">
        <v>23</v>
      </c>
      <c r="B146" s="839" t="s">
        <v>59</v>
      </c>
      <c r="C146" s="840" t="s">
        <v>524</v>
      </c>
      <c r="D146" s="841" t="s">
        <v>525</v>
      </c>
      <c r="E146" s="399">
        <v>0</v>
      </c>
      <c r="F146" s="399">
        <v>0</v>
      </c>
    </row>
    <row r="147" spans="1:6" ht="14.85" hidden="1" customHeight="1" x14ac:dyDescent="0.3">
      <c r="A147" s="351" t="s">
        <v>23</v>
      </c>
      <c r="B147" s="839" t="s">
        <v>59</v>
      </c>
      <c r="C147" s="840" t="s">
        <v>526</v>
      </c>
      <c r="D147" s="841" t="s">
        <v>527</v>
      </c>
      <c r="E147" s="399">
        <v>0</v>
      </c>
      <c r="F147" s="399">
        <v>0</v>
      </c>
    </row>
    <row r="148" spans="1:6" ht="14.85" hidden="1" customHeight="1" x14ac:dyDescent="0.3">
      <c r="A148" s="351" t="s">
        <v>23</v>
      </c>
      <c r="B148" s="839" t="s">
        <v>59</v>
      </c>
      <c r="C148" s="840" t="s">
        <v>528</v>
      </c>
      <c r="D148" s="841" t="s">
        <v>529</v>
      </c>
      <c r="E148" s="399">
        <v>0</v>
      </c>
      <c r="F148" s="399">
        <v>0</v>
      </c>
    </row>
    <row r="149" spans="1:6" ht="14.85" hidden="1" customHeight="1" x14ac:dyDescent="0.3">
      <c r="A149" s="346" t="s">
        <v>23</v>
      </c>
      <c r="B149" s="836" t="s">
        <v>29</v>
      </c>
      <c r="C149" s="837" t="s">
        <v>530</v>
      </c>
      <c r="D149" s="838" t="s">
        <v>531</v>
      </c>
      <c r="E149" s="396">
        <v>0</v>
      </c>
      <c r="F149" s="396">
        <v>0</v>
      </c>
    </row>
    <row r="150" spans="1:6" ht="14.85" hidden="1" customHeight="1" x14ac:dyDescent="0.3">
      <c r="A150" s="351" t="s">
        <v>23</v>
      </c>
      <c r="B150" s="839" t="s">
        <v>59</v>
      </c>
      <c r="C150" s="840" t="s">
        <v>532</v>
      </c>
      <c r="D150" s="841" t="s">
        <v>533</v>
      </c>
      <c r="E150" s="399">
        <v>0</v>
      </c>
      <c r="F150" s="399">
        <v>0</v>
      </c>
    </row>
    <row r="151" spans="1:6" ht="14.85" hidden="1" customHeight="1" x14ac:dyDescent="0.3">
      <c r="A151" s="351" t="s">
        <v>23</v>
      </c>
      <c r="B151" s="839" t="s">
        <v>59</v>
      </c>
      <c r="C151" s="840" t="s">
        <v>534</v>
      </c>
      <c r="D151" s="841" t="s">
        <v>535</v>
      </c>
      <c r="E151" s="399">
        <v>0</v>
      </c>
      <c r="F151" s="399">
        <v>0</v>
      </c>
    </row>
    <row r="152" spans="1:6" ht="14.85" hidden="1" customHeight="1" x14ac:dyDescent="0.3">
      <c r="A152" s="351" t="s">
        <v>23</v>
      </c>
      <c r="B152" s="839" t="s">
        <v>59</v>
      </c>
      <c r="C152" s="840" t="s">
        <v>536</v>
      </c>
      <c r="D152" s="841" t="s">
        <v>537</v>
      </c>
      <c r="E152" s="399">
        <v>0</v>
      </c>
      <c r="F152" s="399">
        <v>0</v>
      </c>
    </row>
    <row r="153" spans="1:6" ht="14.85" hidden="1" customHeight="1" x14ac:dyDescent="0.3">
      <c r="A153" s="351" t="s">
        <v>23</v>
      </c>
      <c r="B153" s="839" t="s">
        <v>59</v>
      </c>
      <c r="C153" s="840" t="s">
        <v>538</v>
      </c>
      <c r="D153" s="841" t="s">
        <v>539</v>
      </c>
      <c r="E153" s="399">
        <v>0</v>
      </c>
      <c r="F153" s="399">
        <v>0</v>
      </c>
    </row>
    <row r="154" spans="1:6" ht="14.85" hidden="1" customHeight="1" x14ac:dyDescent="0.3">
      <c r="A154" s="351" t="s">
        <v>23</v>
      </c>
      <c r="B154" s="839" t="s">
        <v>59</v>
      </c>
      <c r="C154" s="840" t="s">
        <v>540</v>
      </c>
      <c r="D154" s="841" t="s">
        <v>541</v>
      </c>
      <c r="E154" s="399">
        <v>0</v>
      </c>
      <c r="F154" s="399">
        <v>0</v>
      </c>
    </row>
    <row r="155" spans="1:6" ht="14.85" hidden="1" customHeight="1" x14ac:dyDescent="0.3">
      <c r="A155" s="351" t="s">
        <v>23</v>
      </c>
      <c r="B155" s="839" t="s">
        <v>59</v>
      </c>
      <c r="C155" s="840" t="s">
        <v>542</v>
      </c>
      <c r="D155" s="841" t="s">
        <v>543</v>
      </c>
      <c r="E155" s="399">
        <v>0</v>
      </c>
      <c r="F155" s="399">
        <v>0</v>
      </c>
    </row>
    <row r="156" spans="1:6" ht="14.85" hidden="1" customHeight="1" x14ac:dyDescent="0.3">
      <c r="A156" s="351" t="s">
        <v>23</v>
      </c>
      <c r="B156" s="839" t="s">
        <v>59</v>
      </c>
      <c r="C156" s="840" t="s">
        <v>544</v>
      </c>
      <c r="D156" s="841" t="s">
        <v>545</v>
      </c>
      <c r="E156" s="399">
        <v>0</v>
      </c>
      <c r="F156" s="399">
        <v>0</v>
      </c>
    </row>
    <row r="157" spans="1:6" ht="14.85" hidden="1" customHeight="1" x14ac:dyDescent="0.3">
      <c r="A157" s="351" t="s">
        <v>23</v>
      </c>
      <c r="B157" s="839" t="s">
        <v>59</v>
      </c>
      <c r="C157" s="840" t="s">
        <v>546</v>
      </c>
      <c r="D157" s="841" t="s">
        <v>547</v>
      </c>
      <c r="E157" s="399">
        <v>0</v>
      </c>
      <c r="F157" s="399">
        <v>0</v>
      </c>
    </row>
    <row r="158" spans="1:6" ht="14.85" hidden="1" customHeight="1" x14ac:dyDescent="0.3">
      <c r="A158" s="351" t="s">
        <v>23</v>
      </c>
      <c r="B158" s="839" t="s">
        <v>59</v>
      </c>
      <c r="C158" s="840" t="s">
        <v>548</v>
      </c>
      <c r="D158" s="841" t="s">
        <v>549</v>
      </c>
      <c r="E158" s="399">
        <v>0</v>
      </c>
      <c r="F158" s="399">
        <v>0</v>
      </c>
    </row>
    <row r="159" spans="1:6" ht="14.85" hidden="1" customHeight="1" x14ac:dyDescent="0.3">
      <c r="A159" s="351" t="s">
        <v>23</v>
      </c>
      <c r="B159" s="839" t="s">
        <v>59</v>
      </c>
      <c r="C159" s="840" t="s">
        <v>550</v>
      </c>
      <c r="D159" s="841" t="s">
        <v>551</v>
      </c>
      <c r="E159" s="399">
        <v>0</v>
      </c>
      <c r="F159" s="399">
        <v>0</v>
      </c>
    </row>
    <row r="160" spans="1:6" ht="14.85" hidden="1" customHeight="1" x14ac:dyDescent="0.3">
      <c r="A160" s="351" t="s">
        <v>23</v>
      </c>
      <c r="B160" s="839" t="s">
        <v>59</v>
      </c>
      <c r="C160" s="840" t="s">
        <v>552</v>
      </c>
      <c r="D160" s="841" t="s">
        <v>553</v>
      </c>
      <c r="E160" s="399">
        <v>0</v>
      </c>
      <c r="F160" s="399">
        <v>0</v>
      </c>
    </row>
    <row r="161" spans="1:6" ht="14.85" hidden="1" customHeight="1" x14ac:dyDescent="0.3">
      <c r="A161" s="351" t="s">
        <v>23</v>
      </c>
      <c r="B161" s="839" t="s">
        <v>59</v>
      </c>
      <c r="C161" s="840" t="s">
        <v>554</v>
      </c>
      <c r="D161" s="841" t="s">
        <v>555</v>
      </c>
      <c r="E161" s="399">
        <v>0</v>
      </c>
      <c r="F161" s="399">
        <v>0</v>
      </c>
    </row>
    <row r="162" spans="1:6" ht="14.85" hidden="1" customHeight="1" x14ac:dyDescent="0.3">
      <c r="A162" s="351" t="s">
        <v>23</v>
      </c>
      <c r="B162" s="839" t="s">
        <v>59</v>
      </c>
      <c r="C162" s="840" t="s">
        <v>556</v>
      </c>
      <c r="D162" s="841" t="s">
        <v>557</v>
      </c>
      <c r="E162" s="399">
        <v>0</v>
      </c>
      <c r="F162" s="399">
        <v>0</v>
      </c>
    </row>
    <row r="163" spans="1:6" ht="14.85" hidden="1" customHeight="1" x14ac:dyDescent="0.3">
      <c r="A163" s="351" t="s">
        <v>23</v>
      </c>
      <c r="B163" s="839" t="s">
        <v>59</v>
      </c>
      <c r="C163" s="840" t="s">
        <v>558</v>
      </c>
      <c r="D163" s="841" t="s">
        <v>559</v>
      </c>
      <c r="E163" s="399">
        <v>0</v>
      </c>
      <c r="F163" s="399">
        <v>0</v>
      </c>
    </row>
    <row r="164" spans="1:6" ht="14.85" hidden="1" customHeight="1" x14ac:dyDescent="0.3">
      <c r="A164" s="351" t="s">
        <v>23</v>
      </c>
      <c r="B164" s="839" t="s">
        <v>59</v>
      </c>
      <c r="C164" s="840" t="s">
        <v>560</v>
      </c>
      <c r="D164" s="841" t="s">
        <v>561</v>
      </c>
      <c r="E164" s="399">
        <v>0</v>
      </c>
      <c r="F164" s="399">
        <v>0</v>
      </c>
    </row>
    <row r="165" spans="1:6" ht="14.85" hidden="1" customHeight="1" x14ac:dyDescent="0.3">
      <c r="A165" s="346" t="s">
        <v>23</v>
      </c>
      <c r="B165" s="836" t="s">
        <v>29</v>
      </c>
      <c r="C165" s="837" t="s">
        <v>562</v>
      </c>
      <c r="D165" s="838" t="s">
        <v>563</v>
      </c>
      <c r="E165" s="396">
        <v>0</v>
      </c>
      <c r="F165" s="396">
        <v>0</v>
      </c>
    </row>
    <row r="166" spans="1:6" ht="14.85" hidden="1" customHeight="1" x14ac:dyDescent="0.3">
      <c r="A166" s="351" t="s">
        <v>23</v>
      </c>
      <c r="B166" s="839" t="s">
        <v>59</v>
      </c>
      <c r="C166" s="840" t="s">
        <v>564</v>
      </c>
      <c r="D166" s="841" t="s">
        <v>565</v>
      </c>
      <c r="E166" s="399">
        <v>0</v>
      </c>
      <c r="F166" s="399">
        <v>0</v>
      </c>
    </row>
    <row r="167" spans="1:6" ht="14.85" hidden="1" customHeight="1" x14ac:dyDescent="0.3">
      <c r="A167" s="351" t="s">
        <v>23</v>
      </c>
      <c r="B167" s="839" t="s">
        <v>59</v>
      </c>
      <c r="C167" s="840" t="s">
        <v>566</v>
      </c>
      <c r="D167" s="841" t="s">
        <v>567</v>
      </c>
      <c r="E167" s="399">
        <v>0</v>
      </c>
      <c r="F167" s="399">
        <v>0</v>
      </c>
    </row>
    <row r="168" spans="1:6" ht="14.85" hidden="1" customHeight="1" x14ac:dyDescent="0.3">
      <c r="A168" s="351" t="s">
        <v>23</v>
      </c>
      <c r="B168" s="839" t="s">
        <v>59</v>
      </c>
      <c r="C168" s="840" t="s">
        <v>568</v>
      </c>
      <c r="D168" s="841" t="s">
        <v>569</v>
      </c>
      <c r="E168" s="399">
        <v>0</v>
      </c>
      <c r="F168" s="399">
        <v>0</v>
      </c>
    </row>
    <row r="169" spans="1:6" ht="14.85" hidden="1" customHeight="1" x14ac:dyDescent="0.3">
      <c r="A169" s="351" t="s">
        <v>23</v>
      </c>
      <c r="B169" s="839" t="s">
        <v>59</v>
      </c>
      <c r="C169" s="840" t="s">
        <v>570</v>
      </c>
      <c r="D169" s="841" t="s">
        <v>571</v>
      </c>
      <c r="E169" s="399">
        <v>0</v>
      </c>
      <c r="F169" s="399">
        <v>0</v>
      </c>
    </row>
    <row r="170" spans="1:6" ht="14.85" hidden="1" customHeight="1" x14ac:dyDescent="0.3">
      <c r="A170" s="351" t="s">
        <v>23</v>
      </c>
      <c r="B170" s="839" t="s">
        <v>59</v>
      </c>
      <c r="C170" s="840" t="s">
        <v>572</v>
      </c>
      <c r="D170" s="841" t="s">
        <v>573</v>
      </c>
      <c r="E170" s="399">
        <v>0</v>
      </c>
      <c r="F170" s="399">
        <v>0</v>
      </c>
    </row>
    <row r="171" spans="1:6" ht="14.85" hidden="1" customHeight="1" x14ac:dyDescent="0.3">
      <c r="A171" s="351" t="s">
        <v>23</v>
      </c>
      <c r="B171" s="839" t="s">
        <v>59</v>
      </c>
      <c r="C171" s="840" t="s">
        <v>574</v>
      </c>
      <c r="D171" s="841" t="s">
        <v>575</v>
      </c>
      <c r="E171" s="399">
        <v>0</v>
      </c>
      <c r="F171" s="399">
        <v>0</v>
      </c>
    </row>
    <row r="172" spans="1:6" ht="14.85" hidden="1" customHeight="1" x14ac:dyDescent="0.3">
      <c r="A172" s="351" t="s">
        <v>23</v>
      </c>
      <c r="B172" s="839" t="s">
        <v>59</v>
      </c>
      <c r="C172" s="840" t="s">
        <v>576</v>
      </c>
      <c r="D172" s="841" t="s">
        <v>577</v>
      </c>
      <c r="E172" s="399">
        <v>0</v>
      </c>
      <c r="F172" s="399">
        <v>0</v>
      </c>
    </row>
    <row r="173" spans="1:6" ht="14.85" hidden="1" customHeight="1" x14ac:dyDescent="0.3">
      <c r="A173" s="342" t="s">
        <v>23</v>
      </c>
      <c r="B173" s="833" t="s">
        <v>24</v>
      </c>
      <c r="C173" s="860" t="s">
        <v>578</v>
      </c>
      <c r="D173" s="835" t="s">
        <v>579</v>
      </c>
      <c r="E173" s="344">
        <v>0</v>
      </c>
      <c r="F173" s="344">
        <v>0</v>
      </c>
    </row>
    <row r="174" spans="1:6" ht="14.85" hidden="1" customHeight="1" x14ac:dyDescent="0.3">
      <c r="A174" s="346" t="s">
        <v>23</v>
      </c>
      <c r="B174" s="836" t="s">
        <v>29</v>
      </c>
      <c r="C174" s="837" t="s">
        <v>580</v>
      </c>
      <c r="D174" s="838" t="s">
        <v>581</v>
      </c>
      <c r="E174" s="393">
        <v>0</v>
      </c>
      <c r="F174" s="393">
        <v>0</v>
      </c>
    </row>
    <row r="175" spans="1:6" ht="14.85" hidden="1" customHeight="1" x14ac:dyDescent="0.3">
      <c r="A175" s="351" t="s">
        <v>23</v>
      </c>
      <c r="B175" s="839" t="s">
        <v>59</v>
      </c>
      <c r="C175" s="840" t="s">
        <v>582</v>
      </c>
      <c r="D175" s="841" t="s">
        <v>583</v>
      </c>
      <c r="E175" s="393">
        <v>0</v>
      </c>
      <c r="F175" s="393">
        <v>0</v>
      </c>
    </row>
    <row r="176" spans="1:6" ht="14.85" hidden="1" customHeight="1" x14ac:dyDescent="0.3">
      <c r="A176" s="351" t="s">
        <v>23</v>
      </c>
      <c r="B176" s="839" t="s">
        <v>59</v>
      </c>
      <c r="C176" s="840" t="s">
        <v>584</v>
      </c>
      <c r="D176" s="841" t="s">
        <v>585</v>
      </c>
      <c r="E176" s="393">
        <v>0</v>
      </c>
      <c r="F176" s="393">
        <v>0</v>
      </c>
    </row>
    <row r="177" spans="1:6" ht="14.85" hidden="1" customHeight="1" x14ac:dyDescent="0.3">
      <c r="A177" s="346" t="s">
        <v>23</v>
      </c>
      <c r="B177" s="836" t="s">
        <v>29</v>
      </c>
      <c r="C177" s="837" t="s">
        <v>586</v>
      </c>
      <c r="D177" s="838" t="s">
        <v>587</v>
      </c>
      <c r="E177" s="393">
        <v>0</v>
      </c>
      <c r="F177" s="393">
        <v>0</v>
      </c>
    </row>
    <row r="178" spans="1:6" ht="14.85" hidden="1" customHeight="1" x14ac:dyDescent="0.3">
      <c r="A178" s="351" t="s">
        <v>23</v>
      </c>
      <c r="B178" s="839" t="s">
        <v>59</v>
      </c>
      <c r="C178" s="840" t="s">
        <v>588</v>
      </c>
      <c r="D178" s="841" t="s">
        <v>589</v>
      </c>
      <c r="E178" s="393">
        <v>0</v>
      </c>
      <c r="F178" s="393">
        <v>0</v>
      </c>
    </row>
    <row r="179" spans="1:6" ht="14.85" hidden="1" customHeight="1" x14ac:dyDescent="0.3">
      <c r="A179" s="351" t="s">
        <v>23</v>
      </c>
      <c r="B179" s="839" t="s">
        <v>59</v>
      </c>
      <c r="C179" s="840" t="s">
        <v>590</v>
      </c>
      <c r="D179" s="841" t="s">
        <v>591</v>
      </c>
      <c r="E179" s="393">
        <v>0</v>
      </c>
      <c r="F179" s="393">
        <v>0</v>
      </c>
    </row>
    <row r="180" spans="1:6" ht="14.85" hidden="1" customHeight="1" x14ac:dyDescent="0.3">
      <c r="A180" s="346" t="s">
        <v>23</v>
      </c>
      <c r="B180" s="836" t="s">
        <v>29</v>
      </c>
      <c r="C180" s="837" t="s">
        <v>592</v>
      </c>
      <c r="D180" s="838" t="s">
        <v>593</v>
      </c>
      <c r="E180" s="393">
        <v>0</v>
      </c>
      <c r="F180" s="393">
        <v>0</v>
      </c>
    </row>
    <row r="181" spans="1:6" ht="14.85" hidden="1" customHeight="1" x14ac:dyDescent="0.3">
      <c r="A181" s="351" t="s">
        <v>23</v>
      </c>
      <c r="B181" s="839" t="s">
        <v>59</v>
      </c>
      <c r="C181" s="840" t="s">
        <v>594</v>
      </c>
      <c r="D181" s="841" t="s">
        <v>595</v>
      </c>
      <c r="E181" s="393">
        <v>0</v>
      </c>
      <c r="F181" s="393">
        <v>0</v>
      </c>
    </row>
    <row r="182" spans="1:6" ht="14.85" hidden="1" customHeight="1" x14ac:dyDescent="0.3">
      <c r="A182" s="351" t="s">
        <v>23</v>
      </c>
      <c r="B182" s="839" t="s">
        <v>59</v>
      </c>
      <c r="C182" s="840" t="s">
        <v>596</v>
      </c>
      <c r="D182" s="841" t="s">
        <v>597</v>
      </c>
      <c r="E182" s="393">
        <v>0</v>
      </c>
      <c r="F182" s="393">
        <v>0</v>
      </c>
    </row>
    <row r="183" spans="1:6" ht="14.85" hidden="1" customHeight="1" x14ac:dyDescent="0.3">
      <c r="A183" s="351" t="s">
        <v>23</v>
      </c>
      <c r="B183" s="839" t="s">
        <v>59</v>
      </c>
      <c r="C183" s="840" t="s">
        <v>598</v>
      </c>
      <c r="D183" s="841" t="s">
        <v>599</v>
      </c>
      <c r="E183" s="393">
        <v>0</v>
      </c>
      <c r="F183" s="393">
        <v>0</v>
      </c>
    </row>
    <row r="184" spans="1:6" ht="14.85" hidden="1" customHeight="1" x14ac:dyDescent="0.3">
      <c r="A184" s="346" t="s">
        <v>23</v>
      </c>
      <c r="B184" s="836" t="s">
        <v>29</v>
      </c>
      <c r="C184" s="837" t="s">
        <v>600</v>
      </c>
      <c r="D184" s="838" t="s">
        <v>601</v>
      </c>
      <c r="E184" s="393">
        <v>0</v>
      </c>
      <c r="F184" s="393">
        <v>0</v>
      </c>
    </row>
    <row r="185" spans="1:6" ht="14.85" hidden="1" customHeight="1" x14ac:dyDescent="0.3">
      <c r="A185" s="351" t="s">
        <v>23</v>
      </c>
      <c r="B185" s="839" t="s">
        <v>59</v>
      </c>
      <c r="C185" s="840" t="s">
        <v>602</v>
      </c>
      <c r="D185" s="841" t="s">
        <v>603</v>
      </c>
      <c r="E185" s="393">
        <v>0</v>
      </c>
      <c r="F185" s="393">
        <v>0</v>
      </c>
    </row>
    <row r="186" spans="1:6" ht="14.85" hidden="1" customHeight="1" x14ac:dyDescent="0.3">
      <c r="A186" s="351" t="s">
        <v>23</v>
      </c>
      <c r="B186" s="839" t="s">
        <v>59</v>
      </c>
      <c r="C186" s="840" t="s">
        <v>604</v>
      </c>
      <c r="D186" s="841" t="s">
        <v>605</v>
      </c>
      <c r="E186" s="393">
        <v>0</v>
      </c>
      <c r="F186" s="393">
        <v>0</v>
      </c>
    </row>
    <row r="187" spans="1:6" ht="14.85" hidden="1" customHeight="1" x14ac:dyDescent="0.3">
      <c r="A187" s="351" t="s">
        <v>23</v>
      </c>
      <c r="B187" s="839" t="s">
        <v>59</v>
      </c>
      <c r="C187" s="840" t="s">
        <v>606</v>
      </c>
      <c r="D187" s="841" t="s">
        <v>607</v>
      </c>
      <c r="E187" s="393">
        <v>0</v>
      </c>
      <c r="F187" s="393">
        <v>0</v>
      </c>
    </row>
    <row r="188" spans="1:6" ht="14.85" hidden="1" customHeight="1" x14ac:dyDescent="0.3">
      <c r="A188" s="351" t="s">
        <v>23</v>
      </c>
      <c r="B188" s="839" t="s">
        <v>59</v>
      </c>
      <c r="C188" s="840" t="s">
        <v>608</v>
      </c>
      <c r="D188" s="841" t="s">
        <v>609</v>
      </c>
      <c r="E188" s="393">
        <v>0</v>
      </c>
      <c r="F188" s="393">
        <v>0</v>
      </c>
    </row>
    <row r="189" spans="1:6" ht="14.85" hidden="1" customHeight="1" x14ac:dyDescent="0.3">
      <c r="A189" s="346" t="s">
        <v>23</v>
      </c>
      <c r="B189" s="836" t="s">
        <v>29</v>
      </c>
      <c r="C189" s="837" t="s">
        <v>610</v>
      </c>
      <c r="D189" s="838" t="s">
        <v>611</v>
      </c>
      <c r="E189" s="393">
        <v>0</v>
      </c>
      <c r="F189" s="393">
        <v>0</v>
      </c>
    </row>
    <row r="190" spans="1:6" ht="14.85" hidden="1" customHeight="1" x14ac:dyDescent="0.3">
      <c r="A190" s="351" t="s">
        <v>23</v>
      </c>
      <c r="B190" s="839" t="s">
        <v>59</v>
      </c>
      <c r="C190" s="840" t="s">
        <v>612</v>
      </c>
      <c r="D190" s="841" t="s">
        <v>613</v>
      </c>
      <c r="E190" s="393">
        <v>0</v>
      </c>
      <c r="F190" s="393">
        <v>0</v>
      </c>
    </row>
    <row r="191" spans="1:6" ht="14.85" hidden="1" customHeight="1" x14ac:dyDescent="0.3">
      <c r="A191" s="351" t="s">
        <v>23</v>
      </c>
      <c r="B191" s="839" t="s">
        <v>59</v>
      </c>
      <c r="C191" s="840" t="s">
        <v>614</v>
      </c>
      <c r="D191" s="841" t="s">
        <v>615</v>
      </c>
      <c r="E191" s="393">
        <v>0</v>
      </c>
      <c r="F191" s="393">
        <v>0</v>
      </c>
    </row>
    <row r="192" spans="1:6" ht="14.85" hidden="1" customHeight="1" x14ac:dyDescent="0.3">
      <c r="A192" s="342" t="s">
        <v>23</v>
      </c>
      <c r="B192" s="861" t="s">
        <v>24</v>
      </c>
      <c r="C192" s="834" t="s">
        <v>616</v>
      </c>
      <c r="D192" s="835" t="s">
        <v>617</v>
      </c>
      <c r="E192" s="344">
        <v>0</v>
      </c>
      <c r="F192" s="344">
        <v>0</v>
      </c>
    </row>
    <row r="193" spans="1:7" ht="14.85" hidden="1" customHeight="1" x14ac:dyDescent="0.3">
      <c r="A193" s="346" t="s">
        <v>23</v>
      </c>
      <c r="B193" s="836" t="s">
        <v>29</v>
      </c>
      <c r="C193" s="837" t="s">
        <v>616</v>
      </c>
      <c r="D193" s="838" t="s">
        <v>618</v>
      </c>
      <c r="E193" s="344">
        <v>0</v>
      </c>
      <c r="F193" s="344">
        <v>0</v>
      </c>
    </row>
    <row r="194" spans="1:7" ht="14.85" hidden="1" customHeight="1" x14ac:dyDescent="0.3">
      <c r="A194" s="351" t="s">
        <v>23</v>
      </c>
      <c r="B194" s="839" t="s">
        <v>59</v>
      </c>
      <c r="C194" s="840" t="s">
        <v>616</v>
      </c>
      <c r="D194" s="841" t="s">
        <v>619</v>
      </c>
      <c r="E194" s="344">
        <v>0</v>
      </c>
      <c r="F194" s="344">
        <v>0</v>
      </c>
    </row>
    <row r="195" spans="1:7" ht="14.85" hidden="1" customHeight="1" x14ac:dyDescent="0.3">
      <c r="A195" s="342" t="s">
        <v>23</v>
      </c>
      <c r="B195" s="861" t="s">
        <v>24</v>
      </c>
      <c r="C195" s="834" t="s">
        <v>620</v>
      </c>
      <c r="D195" s="835" t="s">
        <v>621</v>
      </c>
      <c r="E195" s="344">
        <v>0</v>
      </c>
      <c r="F195" s="344">
        <v>0</v>
      </c>
    </row>
    <row r="196" spans="1:7" ht="14.85" hidden="1" customHeight="1" x14ac:dyDescent="0.3">
      <c r="A196" s="346" t="s">
        <v>23</v>
      </c>
      <c r="B196" s="836" t="s">
        <v>29</v>
      </c>
      <c r="C196" s="837" t="s">
        <v>620</v>
      </c>
      <c r="D196" s="838" t="s">
        <v>622</v>
      </c>
      <c r="E196" s="344">
        <v>0</v>
      </c>
      <c r="F196" s="344">
        <v>0</v>
      </c>
    </row>
    <row r="197" spans="1:7" ht="14.85" hidden="1" customHeight="1" x14ac:dyDescent="0.3">
      <c r="A197" s="351" t="s">
        <v>23</v>
      </c>
      <c r="B197" s="839" t="s">
        <v>59</v>
      </c>
      <c r="C197" s="840" t="s">
        <v>620</v>
      </c>
      <c r="D197" s="841" t="s">
        <v>623</v>
      </c>
      <c r="E197" s="344">
        <v>35133.630000000005</v>
      </c>
      <c r="F197" s="344">
        <v>21027.48</v>
      </c>
    </row>
    <row r="198" spans="1:7" ht="17.850000000000001" customHeight="1" x14ac:dyDescent="0.3">
      <c r="A198" s="342" t="s">
        <v>23</v>
      </c>
      <c r="B198" s="861" t="s">
        <v>24</v>
      </c>
      <c r="C198" s="834" t="s">
        <v>37</v>
      </c>
      <c r="D198" s="835" t="s">
        <v>38</v>
      </c>
      <c r="E198" s="344">
        <v>35133.630000000005</v>
      </c>
      <c r="F198" s="344">
        <v>21027.48</v>
      </c>
    </row>
    <row r="199" spans="1:7" ht="14.85" customHeight="1" x14ac:dyDescent="0.3">
      <c r="A199" s="346" t="s">
        <v>23</v>
      </c>
      <c r="B199" s="862" t="s">
        <v>29</v>
      </c>
      <c r="C199" s="837" t="s">
        <v>39</v>
      </c>
      <c r="D199" s="838" t="s">
        <v>40</v>
      </c>
      <c r="E199" s="396">
        <v>4673.6099999999997</v>
      </c>
      <c r="F199" s="396">
        <v>21027.48</v>
      </c>
    </row>
    <row r="200" spans="1:7" ht="14.85" customHeight="1" x14ac:dyDescent="0.3">
      <c r="A200" s="351" t="s">
        <v>23</v>
      </c>
      <c r="B200" s="863" t="s">
        <v>59</v>
      </c>
      <c r="C200" s="840" t="s">
        <v>100</v>
      </c>
      <c r="D200" s="841" t="s">
        <v>101</v>
      </c>
      <c r="E200" s="399">
        <v>4673.6099999999997</v>
      </c>
      <c r="F200" s="399">
        <v>1648.6599999999999</v>
      </c>
    </row>
    <row r="201" spans="1:7" ht="14.85" customHeight="1" x14ac:dyDescent="0.3">
      <c r="A201" s="152" t="s">
        <v>23</v>
      </c>
      <c r="B201" s="801" t="s">
        <v>90</v>
      </c>
      <c r="C201" s="864" t="s">
        <v>102</v>
      </c>
      <c r="D201" s="426" t="s">
        <v>103</v>
      </c>
      <c r="E201" s="401">
        <v>0</v>
      </c>
      <c r="F201" s="401">
        <v>0</v>
      </c>
    </row>
    <row r="202" spans="1:7" ht="14.85" customHeight="1" x14ac:dyDescent="0.3">
      <c r="A202" s="234" t="s">
        <v>23</v>
      </c>
      <c r="B202" s="811" t="s">
        <v>295</v>
      </c>
      <c r="C202" s="865" t="s">
        <v>624</v>
      </c>
      <c r="D202" s="427" t="s">
        <v>625</v>
      </c>
      <c r="E202" s="405">
        <v>0</v>
      </c>
      <c r="F202" s="405">
        <v>0</v>
      </c>
      <c r="G202" s="388"/>
    </row>
    <row r="203" spans="1:7" ht="14.85" customHeight="1" x14ac:dyDescent="0.3">
      <c r="A203" s="380" t="s">
        <v>23</v>
      </c>
      <c r="B203" s="866" t="s">
        <v>90</v>
      </c>
      <c r="C203" s="845" t="s">
        <v>104</v>
      </c>
      <c r="D203" s="846" t="s">
        <v>105</v>
      </c>
      <c r="E203" s="358">
        <v>4673.6099999999997</v>
      </c>
      <c r="F203" s="358">
        <v>1648.6599999999999</v>
      </c>
    </row>
    <row r="204" spans="1:7" ht="14.85" customHeight="1" x14ac:dyDescent="0.3">
      <c r="A204" s="382" t="s">
        <v>23</v>
      </c>
      <c r="B204" s="847" t="s">
        <v>295</v>
      </c>
      <c r="C204" s="848" t="s">
        <v>104</v>
      </c>
      <c r="D204" s="849" t="s">
        <v>627</v>
      </c>
      <c r="E204" s="363">
        <v>4673.6099999999997</v>
      </c>
      <c r="F204" s="363">
        <v>1648.6599999999999</v>
      </c>
    </row>
    <row r="205" spans="1:7" ht="14.85" customHeight="1" x14ac:dyDescent="0.3">
      <c r="A205" s="351" t="s">
        <v>23</v>
      </c>
      <c r="B205" s="863" t="s">
        <v>59</v>
      </c>
      <c r="C205" s="840" t="s">
        <v>106</v>
      </c>
      <c r="D205" s="841" t="s">
        <v>107</v>
      </c>
      <c r="E205" s="399">
        <v>30460.019999999997</v>
      </c>
      <c r="F205" s="399">
        <v>19378.82</v>
      </c>
    </row>
    <row r="206" spans="1:7" ht="14.85" customHeight="1" x14ac:dyDescent="0.3">
      <c r="A206" s="380" t="s">
        <v>23</v>
      </c>
      <c r="B206" s="866" t="s">
        <v>90</v>
      </c>
      <c r="C206" s="845" t="s">
        <v>108</v>
      </c>
      <c r="D206" s="846" t="s">
        <v>109</v>
      </c>
      <c r="E206" s="401">
        <v>30460.019999999997</v>
      </c>
      <c r="F206" s="401">
        <v>19378.82</v>
      </c>
    </row>
    <row r="207" spans="1:7" ht="14.85" customHeight="1" x14ac:dyDescent="0.3">
      <c r="A207" s="382" t="s">
        <v>23</v>
      </c>
      <c r="B207" s="847" t="s">
        <v>295</v>
      </c>
      <c r="C207" s="848" t="s">
        <v>108</v>
      </c>
      <c r="D207" s="849" t="s">
        <v>629</v>
      </c>
      <c r="E207" s="405">
        <v>30460.019999999997</v>
      </c>
      <c r="F207" s="405">
        <v>19378.82</v>
      </c>
    </row>
    <row r="208" spans="1:7" ht="14.85" customHeight="1" x14ac:dyDescent="0.3">
      <c r="A208" s="380" t="s">
        <v>23</v>
      </c>
      <c r="B208" s="866" t="s">
        <v>90</v>
      </c>
      <c r="C208" s="845" t="s">
        <v>110</v>
      </c>
      <c r="D208" s="846" t="s">
        <v>111</v>
      </c>
      <c r="E208" s="358">
        <v>0</v>
      </c>
      <c r="F208" s="358">
        <v>0</v>
      </c>
    </row>
    <row r="209" spans="1:6" ht="14.85" customHeight="1" x14ac:dyDescent="0.3">
      <c r="A209" s="382" t="s">
        <v>23</v>
      </c>
      <c r="B209" s="847" t="s">
        <v>295</v>
      </c>
      <c r="C209" s="848" t="s">
        <v>110</v>
      </c>
      <c r="D209" s="849" t="s">
        <v>631</v>
      </c>
      <c r="E209" s="363">
        <v>0</v>
      </c>
      <c r="F209" s="363">
        <v>0</v>
      </c>
    </row>
    <row r="210" spans="1:6" ht="14.85" customHeight="1" x14ac:dyDescent="0.3">
      <c r="A210" s="380" t="s">
        <v>23</v>
      </c>
      <c r="B210" s="866" t="s">
        <v>90</v>
      </c>
      <c r="C210" s="845" t="s">
        <v>112</v>
      </c>
      <c r="D210" s="846" t="s">
        <v>113</v>
      </c>
      <c r="E210" s="358">
        <v>0</v>
      </c>
      <c r="F210" s="358">
        <v>0</v>
      </c>
    </row>
    <row r="211" spans="1:6" ht="14.85" customHeight="1" x14ac:dyDescent="0.3">
      <c r="A211" s="382" t="s">
        <v>23</v>
      </c>
      <c r="B211" s="847" t="s">
        <v>295</v>
      </c>
      <c r="C211" s="848" t="s">
        <v>112</v>
      </c>
      <c r="D211" s="849" t="s">
        <v>633</v>
      </c>
      <c r="E211" s="363">
        <v>0</v>
      </c>
      <c r="F211" s="363">
        <v>0</v>
      </c>
    </row>
    <row r="212" spans="1:6" ht="14.85" customHeight="1" x14ac:dyDescent="0.3">
      <c r="A212" s="351" t="s">
        <v>23</v>
      </c>
      <c r="B212" s="863" t="s">
        <v>59</v>
      </c>
      <c r="C212" s="840" t="s">
        <v>114</v>
      </c>
      <c r="D212" s="841" t="s">
        <v>115</v>
      </c>
      <c r="E212" s="399">
        <v>0</v>
      </c>
      <c r="F212" s="399">
        <v>0</v>
      </c>
    </row>
    <row r="213" spans="1:6" ht="14.85" customHeight="1" x14ac:dyDescent="0.3">
      <c r="A213" s="380" t="s">
        <v>23</v>
      </c>
      <c r="B213" s="866" t="s">
        <v>90</v>
      </c>
      <c r="C213" s="845" t="s">
        <v>116</v>
      </c>
      <c r="D213" s="846" t="s">
        <v>117</v>
      </c>
      <c r="E213" s="358">
        <v>0</v>
      </c>
      <c r="F213" s="358">
        <v>0</v>
      </c>
    </row>
    <row r="214" spans="1:6" ht="14.85" customHeight="1" x14ac:dyDescent="0.3">
      <c r="A214" s="382" t="s">
        <v>23</v>
      </c>
      <c r="B214" s="847" t="s">
        <v>295</v>
      </c>
      <c r="C214" s="848" t="s">
        <v>116</v>
      </c>
      <c r="D214" s="849" t="s">
        <v>635</v>
      </c>
      <c r="E214" s="363">
        <v>0</v>
      </c>
      <c r="F214" s="363">
        <v>0</v>
      </c>
    </row>
    <row r="215" spans="1:6" ht="14.85" customHeight="1" x14ac:dyDescent="0.3">
      <c r="A215" s="380" t="s">
        <v>23</v>
      </c>
      <c r="B215" s="866" t="s">
        <v>90</v>
      </c>
      <c r="C215" s="845" t="s">
        <v>118</v>
      </c>
      <c r="D215" s="846" t="s">
        <v>119</v>
      </c>
      <c r="E215" s="358">
        <v>0</v>
      </c>
      <c r="F215" s="358">
        <v>0</v>
      </c>
    </row>
    <row r="216" spans="1:6" ht="14.85" customHeight="1" x14ac:dyDescent="0.3">
      <c r="A216" s="382" t="s">
        <v>23</v>
      </c>
      <c r="B216" s="847" t="s">
        <v>295</v>
      </c>
      <c r="C216" s="848" t="s">
        <v>118</v>
      </c>
      <c r="D216" s="849" t="s">
        <v>637</v>
      </c>
      <c r="E216" s="363">
        <v>0</v>
      </c>
      <c r="F216" s="363">
        <v>0</v>
      </c>
    </row>
    <row r="217" spans="1:6" ht="14.85" customHeight="1" x14ac:dyDescent="0.3">
      <c r="A217" s="380" t="s">
        <v>23</v>
      </c>
      <c r="B217" s="866" t="s">
        <v>90</v>
      </c>
      <c r="C217" s="845" t="s">
        <v>120</v>
      </c>
      <c r="D217" s="846" t="s">
        <v>121</v>
      </c>
      <c r="E217" s="358">
        <v>0</v>
      </c>
      <c r="F217" s="358">
        <v>0</v>
      </c>
    </row>
    <row r="218" spans="1:6" ht="14.85" customHeight="1" x14ac:dyDescent="0.3">
      <c r="A218" s="382" t="s">
        <v>23</v>
      </c>
      <c r="B218" s="847" t="s">
        <v>295</v>
      </c>
      <c r="C218" s="848" t="s">
        <v>120</v>
      </c>
      <c r="D218" s="849" t="s">
        <v>639</v>
      </c>
      <c r="E218" s="363">
        <v>0</v>
      </c>
      <c r="F218" s="363">
        <v>0</v>
      </c>
    </row>
    <row r="219" spans="1:6" ht="14.85" hidden="1" customHeight="1" x14ac:dyDescent="0.3">
      <c r="A219" s="351" t="s">
        <v>23</v>
      </c>
      <c r="B219" s="863" t="s">
        <v>59</v>
      </c>
      <c r="C219" s="840" t="s">
        <v>1359</v>
      </c>
      <c r="D219" s="841" t="s">
        <v>1360</v>
      </c>
      <c r="E219" s="364">
        <v>0</v>
      </c>
      <c r="F219" s="364">
        <v>0</v>
      </c>
    </row>
    <row r="220" spans="1:6" ht="14.85" customHeight="1" x14ac:dyDescent="0.3">
      <c r="A220" s="351" t="s">
        <v>23</v>
      </c>
      <c r="B220" s="863" t="s">
        <v>59</v>
      </c>
      <c r="C220" s="840" t="s">
        <v>122</v>
      </c>
      <c r="D220" s="841" t="s">
        <v>123</v>
      </c>
      <c r="E220" s="399">
        <v>0</v>
      </c>
      <c r="F220" s="399">
        <v>0</v>
      </c>
    </row>
    <row r="221" spans="1:6" ht="14.85" customHeight="1" x14ac:dyDescent="0.3">
      <c r="A221" s="380" t="s">
        <v>23</v>
      </c>
      <c r="B221" s="866" t="s">
        <v>90</v>
      </c>
      <c r="C221" s="845" t="s">
        <v>124</v>
      </c>
      <c r="D221" s="846" t="s">
        <v>125</v>
      </c>
      <c r="E221" s="358">
        <v>0</v>
      </c>
      <c r="F221" s="358">
        <v>0</v>
      </c>
    </row>
    <row r="222" spans="1:6" ht="14.85" customHeight="1" x14ac:dyDescent="0.3">
      <c r="A222" s="382" t="s">
        <v>23</v>
      </c>
      <c r="B222" s="847" t="s">
        <v>295</v>
      </c>
      <c r="C222" s="848" t="s">
        <v>124</v>
      </c>
      <c r="D222" s="849" t="s">
        <v>641</v>
      </c>
      <c r="E222" s="363">
        <v>0</v>
      </c>
      <c r="F222" s="363">
        <v>0</v>
      </c>
    </row>
    <row r="223" spans="1:6" ht="14.85" customHeight="1" x14ac:dyDescent="0.3">
      <c r="A223" s="380" t="s">
        <v>23</v>
      </c>
      <c r="B223" s="866" t="s">
        <v>90</v>
      </c>
      <c r="C223" s="845" t="s">
        <v>126</v>
      </c>
      <c r="D223" s="846" t="s">
        <v>127</v>
      </c>
      <c r="E223" s="358">
        <v>0</v>
      </c>
      <c r="F223" s="358">
        <v>0</v>
      </c>
    </row>
    <row r="224" spans="1:6" ht="14.85" customHeight="1" thickBot="1" x14ac:dyDescent="0.35">
      <c r="A224" s="382" t="s">
        <v>23</v>
      </c>
      <c r="B224" s="847" t="s">
        <v>295</v>
      </c>
      <c r="C224" s="848" t="s">
        <v>126</v>
      </c>
      <c r="D224" s="849" t="s">
        <v>643</v>
      </c>
      <c r="E224" s="363">
        <v>0</v>
      </c>
      <c r="F224" s="363">
        <v>0</v>
      </c>
    </row>
    <row r="225" spans="1:6" ht="14.85" hidden="1" customHeight="1" x14ac:dyDescent="0.3">
      <c r="A225" s="380" t="s">
        <v>23</v>
      </c>
      <c r="B225" s="866" t="s">
        <v>90</v>
      </c>
      <c r="C225" s="845" t="s">
        <v>128</v>
      </c>
      <c r="D225" s="846" t="s">
        <v>129</v>
      </c>
      <c r="E225" s="358">
        <v>0</v>
      </c>
      <c r="F225" s="358">
        <v>628290.01</v>
      </c>
    </row>
    <row r="226" spans="1:6" ht="14.85" hidden="1" customHeight="1" x14ac:dyDescent="0.3">
      <c r="A226" s="382" t="s">
        <v>23</v>
      </c>
      <c r="B226" s="847" t="s">
        <v>295</v>
      </c>
      <c r="C226" s="848" t="s">
        <v>128</v>
      </c>
      <c r="D226" s="849" t="s">
        <v>645</v>
      </c>
      <c r="E226" s="363">
        <v>0</v>
      </c>
      <c r="F226" s="363">
        <v>628290.01</v>
      </c>
    </row>
    <row r="227" spans="1:6" ht="14.85" hidden="1" customHeight="1" x14ac:dyDescent="0.3">
      <c r="A227" s="346" t="s">
        <v>23</v>
      </c>
      <c r="B227" s="862" t="s">
        <v>29</v>
      </c>
      <c r="C227" s="837" t="s">
        <v>647</v>
      </c>
      <c r="D227" s="838" t="s">
        <v>648</v>
      </c>
      <c r="E227" s="396">
        <v>0</v>
      </c>
      <c r="F227" s="396">
        <v>0</v>
      </c>
    </row>
    <row r="228" spans="1:6" ht="14.85" hidden="1" customHeight="1" x14ac:dyDescent="0.3">
      <c r="A228" s="351" t="s">
        <v>23</v>
      </c>
      <c r="B228" s="863" t="s">
        <v>59</v>
      </c>
      <c r="C228" s="840" t="s">
        <v>649</v>
      </c>
      <c r="D228" s="841" t="s">
        <v>650</v>
      </c>
      <c r="E228" s="399">
        <v>0</v>
      </c>
      <c r="F228" s="399">
        <v>0</v>
      </c>
    </row>
    <row r="229" spans="1:6" ht="14.85" hidden="1" customHeight="1" x14ac:dyDescent="0.3">
      <c r="A229" s="351" t="s">
        <v>23</v>
      </c>
      <c r="B229" s="863" t="s">
        <v>59</v>
      </c>
      <c r="C229" s="840" t="s">
        <v>651</v>
      </c>
      <c r="D229" s="841" t="s">
        <v>652</v>
      </c>
      <c r="E229" s="399">
        <v>0</v>
      </c>
      <c r="F229" s="399">
        <v>0</v>
      </c>
    </row>
    <row r="230" spans="1:6" ht="14.85" hidden="1" customHeight="1" x14ac:dyDescent="0.3">
      <c r="A230" s="351" t="s">
        <v>23</v>
      </c>
      <c r="B230" s="863" t="s">
        <v>59</v>
      </c>
      <c r="C230" s="840" t="s">
        <v>653</v>
      </c>
      <c r="D230" s="841" t="s">
        <v>654</v>
      </c>
      <c r="E230" s="399">
        <v>0</v>
      </c>
      <c r="F230" s="399">
        <v>0</v>
      </c>
    </row>
    <row r="231" spans="1:6" ht="14.85" hidden="1" customHeight="1" x14ac:dyDescent="0.3">
      <c r="A231" s="351" t="s">
        <v>23</v>
      </c>
      <c r="B231" s="863" t="s">
        <v>59</v>
      </c>
      <c r="C231" s="840" t="s">
        <v>655</v>
      </c>
      <c r="D231" s="841" t="s">
        <v>656</v>
      </c>
      <c r="E231" s="399">
        <v>0</v>
      </c>
      <c r="F231" s="399">
        <v>0</v>
      </c>
    </row>
    <row r="232" spans="1:6" ht="14.85" hidden="1" customHeight="1" x14ac:dyDescent="0.3">
      <c r="A232" s="380" t="s">
        <v>23</v>
      </c>
      <c r="B232" s="866" t="s">
        <v>90</v>
      </c>
      <c r="C232" s="845" t="s">
        <v>657</v>
      </c>
      <c r="D232" s="846" t="s">
        <v>658</v>
      </c>
      <c r="E232" s="358">
        <v>0</v>
      </c>
      <c r="F232" s="358">
        <v>0</v>
      </c>
    </row>
    <row r="233" spans="1:6" ht="14.85" hidden="1" customHeight="1" x14ac:dyDescent="0.3">
      <c r="A233" s="382" t="s">
        <v>23</v>
      </c>
      <c r="B233" s="847" t="s">
        <v>295</v>
      </c>
      <c r="C233" s="848" t="s">
        <v>657</v>
      </c>
      <c r="D233" s="849" t="s">
        <v>659</v>
      </c>
      <c r="E233" s="363">
        <v>0</v>
      </c>
      <c r="F233" s="363">
        <v>0</v>
      </c>
    </row>
    <row r="234" spans="1:6" ht="14.85" hidden="1" customHeight="1" x14ac:dyDescent="0.3">
      <c r="A234" s="380" t="s">
        <v>23</v>
      </c>
      <c r="B234" s="866" t="s">
        <v>90</v>
      </c>
      <c r="C234" s="845" t="s">
        <v>660</v>
      </c>
      <c r="D234" s="846" t="s">
        <v>661</v>
      </c>
      <c r="E234" s="358">
        <v>0</v>
      </c>
      <c r="F234" s="358">
        <v>0</v>
      </c>
    </row>
    <row r="235" spans="1:6" ht="14.85" hidden="1" customHeight="1" x14ac:dyDescent="0.3">
      <c r="A235" s="382" t="s">
        <v>23</v>
      </c>
      <c r="B235" s="847" t="s">
        <v>295</v>
      </c>
      <c r="C235" s="848" t="s">
        <v>660</v>
      </c>
      <c r="D235" s="849" t="s">
        <v>662</v>
      </c>
      <c r="E235" s="363">
        <v>0</v>
      </c>
      <c r="F235" s="363">
        <v>0</v>
      </c>
    </row>
    <row r="236" spans="1:6" ht="14.85" hidden="1" customHeight="1" x14ac:dyDescent="0.3">
      <c r="A236" s="351" t="s">
        <v>23</v>
      </c>
      <c r="B236" s="863" t="s">
        <v>59</v>
      </c>
      <c r="C236" s="840" t="s">
        <v>663</v>
      </c>
      <c r="D236" s="841" t="s">
        <v>664</v>
      </c>
      <c r="E236" s="399">
        <v>0</v>
      </c>
      <c r="F236" s="399">
        <v>0</v>
      </c>
    </row>
    <row r="237" spans="1:6" ht="14.85" hidden="1" customHeight="1" x14ac:dyDescent="0.3">
      <c r="A237" s="351" t="s">
        <v>23</v>
      </c>
      <c r="B237" s="863" t="s">
        <v>59</v>
      </c>
      <c r="C237" s="840" t="s">
        <v>665</v>
      </c>
      <c r="D237" s="841" t="s">
        <v>666</v>
      </c>
      <c r="E237" s="399">
        <v>0</v>
      </c>
      <c r="F237" s="399">
        <v>0</v>
      </c>
    </row>
    <row r="238" spans="1:6" ht="14.85" hidden="1" customHeight="1" x14ac:dyDescent="0.3">
      <c r="A238" s="380" t="s">
        <v>23</v>
      </c>
      <c r="B238" s="866" t="s">
        <v>90</v>
      </c>
      <c r="C238" s="845" t="s">
        <v>665</v>
      </c>
      <c r="D238" s="846" t="s">
        <v>667</v>
      </c>
      <c r="E238" s="358">
        <v>0</v>
      </c>
      <c r="F238" s="358">
        <v>0</v>
      </c>
    </row>
    <row r="239" spans="1:6" ht="14.85" hidden="1" customHeight="1" x14ac:dyDescent="0.3">
      <c r="A239" s="382" t="s">
        <v>23</v>
      </c>
      <c r="B239" s="847" t="s">
        <v>295</v>
      </c>
      <c r="C239" s="848" t="s">
        <v>665</v>
      </c>
      <c r="D239" s="849" t="s">
        <v>668</v>
      </c>
      <c r="E239" s="363">
        <v>0</v>
      </c>
      <c r="F239" s="363">
        <v>0</v>
      </c>
    </row>
    <row r="240" spans="1:6" ht="14.85" hidden="1" customHeight="1" thickBot="1" x14ac:dyDescent="0.35">
      <c r="A240" s="382"/>
      <c r="B240" s="847"/>
      <c r="C240" s="848"/>
      <c r="D240" s="849"/>
      <c r="E240" s="433"/>
      <c r="F240" s="433"/>
    </row>
    <row r="241" spans="1:6" s="440" customFormat="1" ht="26.1" customHeight="1" thickBot="1" x14ac:dyDescent="0.3">
      <c r="A241" s="436"/>
      <c r="B241" s="436"/>
      <c r="C241" s="437" t="s">
        <v>41</v>
      </c>
      <c r="D241" s="438"/>
      <c r="E241" s="439">
        <v>390454.99</v>
      </c>
      <c r="F241" s="439">
        <v>21027.48</v>
      </c>
    </row>
    <row r="242" spans="1:6" ht="26.1" customHeight="1" thickBot="1" x14ac:dyDescent="0.4">
      <c r="A242" s="443"/>
      <c r="B242" s="443"/>
      <c r="C242" s="444"/>
      <c r="D242" s="445"/>
      <c r="E242" s="446"/>
      <c r="F242" s="446"/>
    </row>
    <row r="243" spans="1:6" ht="14.85" customHeight="1" thickBot="1" x14ac:dyDescent="0.35">
      <c r="A243" s="1081" t="s">
        <v>0</v>
      </c>
      <c r="B243" s="1082"/>
      <c r="C243" s="1082"/>
      <c r="D243" s="1082"/>
      <c r="E243" s="1083" t="s">
        <v>1392</v>
      </c>
      <c r="F243" s="1083" t="s">
        <v>1393</v>
      </c>
    </row>
    <row r="244" spans="1:6" ht="29.1" customHeight="1" thickTop="1" thickBot="1" x14ac:dyDescent="0.35">
      <c r="A244" s="1090" t="s">
        <v>5</v>
      </c>
      <c r="B244" s="1091"/>
      <c r="C244" s="1091"/>
      <c r="D244" s="1092"/>
      <c r="E244" s="1084"/>
      <c r="F244" s="1084"/>
    </row>
    <row r="245" spans="1:6" ht="14.85" customHeight="1" thickTop="1" thickBot="1" x14ac:dyDescent="0.35">
      <c r="A245" s="328" t="s">
        <v>1349</v>
      </c>
      <c r="B245" s="329" t="s">
        <v>13</v>
      </c>
      <c r="C245" s="330" t="s">
        <v>14</v>
      </c>
      <c r="D245" s="491" t="s">
        <v>83</v>
      </c>
      <c r="E245" s="1093"/>
      <c r="F245" s="1085"/>
    </row>
    <row r="246" spans="1:6" ht="14.85" customHeight="1" x14ac:dyDescent="0.3">
      <c r="A246" s="382"/>
      <c r="B246" s="847"/>
      <c r="C246" s="848"/>
      <c r="D246" s="492"/>
      <c r="E246" s="325"/>
      <c r="F246" s="325"/>
    </row>
    <row r="247" spans="1:6" ht="14.85" customHeight="1" x14ac:dyDescent="0.3">
      <c r="A247" s="342" t="s">
        <v>49</v>
      </c>
      <c r="B247" s="833" t="s">
        <v>24</v>
      </c>
      <c r="C247" s="860" t="s">
        <v>50</v>
      </c>
      <c r="D247" s="493" t="s">
        <v>51</v>
      </c>
      <c r="E247" s="494">
        <v>61179556.269999996</v>
      </c>
      <c r="F247" s="344">
        <v>1161339.4200000002</v>
      </c>
    </row>
    <row r="248" spans="1:6" ht="14.85" customHeight="1" x14ac:dyDescent="0.3">
      <c r="A248" s="346" t="s">
        <v>49</v>
      </c>
      <c r="B248" s="836" t="s">
        <v>29</v>
      </c>
      <c r="C248" s="837" t="s">
        <v>52</v>
      </c>
      <c r="D248" s="495" t="s">
        <v>53</v>
      </c>
      <c r="E248" s="496">
        <v>892156.98</v>
      </c>
      <c r="F248" s="396">
        <v>0</v>
      </c>
    </row>
    <row r="249" spans="1:6" ht="14.85" customHeight="1" x14ac:dyDescent="0.3">
      <c r="A249" s="351" t="s">
        <v>49</v>
      </c>
      <c r="B249" s="839" t="s">
        <v>59</v>
      </c>
      <c r="C249" s="840" t="s">
        <v>130</v>
      </c>
      <c r="D249" s="497" t="s">
        <v>131</v>
      </c>
      <c r="E249" s="498">
        <v>36893.330000000009</v>
      </c>
      <c r="F249" s="399">
        <v>0</v>
      </c>
    </row>
    <row r="250" spans="1:6" ht="14.85" customHeight="1" x14ac:dyDescent="0.3">
      <c r="A250" s="380" t="s">
        <v>49</v>
      </c>
      <c r="B250" s="844" t="s">
        <v>90</v>
      </c>
      <c r="C250" s="845" t="s">
        <v>132</v>
      </c>
      <c r="D250" s="499" t="s">
        <v>133</v>
      </c>
      <c r="E250" s="500">
        <v>13450.9</v>
      </c>
      <c r="F250" s="358">
        <v>0</v>
      </c>
    </row>
    <row r="251" spans="1:6" ht="15.75" customHeight="1" x14ac:dyDescent="0.3">
      <c r="A251" s="382" t="s">
        <v>49</v>
      </c>
      <c r="B251" s="847" t="s">
        <v>295</v>
      </c>
      <c r="C251" s="848" t="s">
        <v>670</v>
      </c>
      <c r="D251" s="492" t="s">
        <v>671</v>
      </c>
      <c r="E251" s="501">
        <v>0</v>
      </c>
      <c r="F251" s="363">
        <v>0</v>
      </c>
    </row>
    <row r="252" spans="1:6" ht="14.85" customHeight="1" x14ac:dyDescent="0.3">
      <c r="A252" s="382" t="s">
        <v>49</v>
      </c>
      <c r="B252" s="847" t="s">
        <v>295</v>
      </c>
      <c r="C252" s="848" t="s">
        <v>673</v>
      </c>
      <c r="D252" s="492" t="s">
        <v>674</v>
      </c>
      <c r="E252" s="501">
        <v>0</v>
      </c>
      <c r="F252" s="363">
        <v>0</v>
      </c>
    </row>
    <row r="253" spans="1:6" ht="14.85" customHeight="1" x14ac:dyDescent="0.3">
      <c r="A253" s="382" t="s">
        <v>49</v>
      </c>
      <c r="B253" s="847" t="s">
        <v>295</v>
      </c>
      <c r="C253" s="848" t="s">
        <v>676</v>
      </c>
      <c r="D253" s="492" t="s">
        <v>677</v>
      </c>
      <c r="E253" s="501">
        <v>11839.01</v>
      </c>
      <c r="F253" s="363">
        <v>0</v>
      </c>
    </row>
    <row r="254" spans="1:6" ht="14.85" customHeight="1" x14ac:dyDescent="0.3">
      <c r="A254" s="382" t="s">
        <v>49</v>
      </c>
      <c r="B254" s="847" t="s">
        <v>295</v>
      </c>
      <c r="C254" s="848" t="s">
        <v>679</v>
      </c>
      <c r="D254" s="492" t="s">
        <v>680</v>
      </c>
      <c r="E254" s="502">
        <v>0</v>
      </c>
      <c r="F254" s="458">
        <v>0</v>
      </c>
    </row>
    <row r="255" spans="1:6" ht="14.85" customHeight="1" x14ac:dyDescent="0.3">
      <c r="A255" s="382" t="s">
        <v>49</v>
      </c>
      <c r="B255" s="847" t="s">
        <v>295</v>
      </c>
      <c r="C255" s="848" t="s">
        <v>682</v>
      </c>
      <c r="D255" s="492" t="s">
        <v>683</v>
      </c>
      <c r="E255" s="501">
        <v>0</v>
      </c>
      <c r="F255" s="363">
        <v>0</v>
      </c>
    </row>
    <row r="256" spans="1:6" ht="14.85" customHeight="1" x14ac:dyDescent="0.3">
      <c r="A256" s="382" t="s">
        <v>49</v>
      </c>
      <c r="B256" s="847" t="s">
        <v>295</v>
      </c>
      <c r="C256" s="848" t="s">
        <v>685</v>
      </c>
      <c r="D256" s="492" t="s">
        <v>686</v>
      </c>
      <c r="E256" s="501">
        <v>0</v>
      </c>
      <c r="F256" s="363">
        <v>0</v>
      </c>
    </row>
    <row r="257" spans="1:6" ht="14.85" customHeight="1" x14ac:dyDescent="0.3">
      <c r="A257" s="382" t="s">
        <v>49</v>
      </c>
      <c r="B257" s="847" t="s">
        <v>295</v>
      </c>
      <c r="C257" s="848" t="s">
        <v>688</v>
      </c>
      <c r="D257" s="492" t="s">
        <v>689</v>
      </c>
      <c r="E257" s="501">
        <v>1611.89</v>
      </c>
      <c r="F257" s="363">
        <v>0</v>
      </c>
    </row>
    <row r="258" spans="1:6" ht="14.85" customHeight="1" x14ac:dyDescent="0.3">
      <c r="A258" s="382" t="s">
        <v>49</v>
      </c>
      <c r="B258" s="847" t="s">
        <v>295</v>
      </c>
      <c r="C258" s="848" t="s">
        <v>691</v>
      </c>
      <c r="D258" s="492" t="s">
        <v>692</v>
      </c>
      <c r="E258" s="502">
        <v>0</v>
      </c>
      <c r="F258" s="458">
        <v>0</v>
      </c>
    </row>
    <row r="259" spans="1:6" ht="14.85" customHeight="1" x14ac:dyDescent="0.3">
      <c r="A259" s="382" t="s">
        <v>49</v>
      </c>
      <c r="B259" s="847" t="s">
        <v>295</v>
      </c>
      <c r="C259" s="848" t="s">
        <v>694</v>
      </c>
      <c r="D259" s="492" t="s">
        <v>695</v>
      </c>
      <c r="E259" s="501">
        <v>0</v>
      </c>
      <c r="F259" s="363">
        <v>0</v>
      </c>
    </row>
    <row r="260" spans="1:6" ht="14.85" customHeight="1" x14ac:dyDescent="0.3">
      <c r="A260" s="380" t="s">
        <v>49</v>
      </c>
      <c r="B260" s="844" t="s">
        <v>90</v>
      </c>
      <c r="C260" s="845" t="s">
        <v>134</v>
      </c>
      <c r="D260" s="499" t="s">
        <v>135</v>
      </c>
      <c r="E260" s="500">
        <v>23442.430000000008</v>
      </c>
      <c r="F260" s="358">
        <v>0</v>
      </c>
    </row>
    <row r="261" spans="1:6" ht="14.85" customHeight="1" x14ac:dyDescent="0.3">
      <c r="A261" s="382" t="s">
        <v>49</v>
      </c>
      <c r="B261" s="847" t="s">
        <v>295</v>
      </c>
      <c r="C261" s="848" t="s">
        <v>697</v>
      </c>
      <c r="D261" s="492" t="s">
        <v>698</v>
      </c>
      <c r="E261" s="502">
        <v>0</v>
      </c>
      <c r="F261" s="458">
        <v>0</v>
      </c>
    </row>
    <row r="262" spans="1:6" ht="14.85" customHeight="1" x14ac:dyDescent="0.3">
      <c r="A262" s="382" t="s">
        <v>49</v>
      </c>
      <c r="B262" s="847" t="s">
        <v>295</v>
      </c>
      <c r="C262" s="848" t="s">
        <v>700</v>
      </c>
      <c r="D262" s="492" t="s">
        <v>701</v>
      </c>
      <c r="E262" s="501">
        <v>23442.430000000008</v>
      </c>
      <c r="F262" s="363">
        <v>0</v>
      </c>
    </row>
    <row r="263" spans="1:6" ht="14.85" customHeight="1" x14ac:dyDescent="0.3">
      <c r="A263" s="382" t="s">
        <v>49</v>
      </c>
      <c r="B263" s="847" t="s">
        <v>295</v>
      </c>
      <c r="C263" s="848" t="s">
        <v>703</v>
      </c>
      <c r="D263" s="492" t="s">
        <v>704</v>
      </c>
      <c r="E263" s="501">
        <v>0</v>
      </c>
      <c r="F263" s="363">
        <v>0</v>
      </c>
    </row>
    <row r="264" spans="1:6" ht="14.85" customHeight="1" x14ac:dyDescent="0.3">
      <c r="A264" s="351" t="s">
        <v>49</v>
      </c>
      <c r="B264" s="839" t="s">
        <v>59</v>
      </c>
      <c r="C264" s="840" t="s">
        <v>136</v>
      </c>
      <c r="D264" s="497" t="s">
        <v>137</v>
      </c>
      <c r="E264" s="498">
        <v>855263.65</v>
      </c>
      <c r="F264" s="399">
        <v>0</v>
      </c>
    </row>
    <row r="265" spans="1:6" ht="14.85" customHeight="1" x14ac:dyDescent="0.3">
      <c r="A265" s="380" t="s">
        <v>49</v>
      </c>
      <c r="B265" s="844" t="s">
        <v>90</v>
      </c>
      <c r="C265" s="845" t="s">
        <v>138</v>
      </c>
      <c r="D265" s="499" t="s">
        <v>139</v>
      </c>
      <c r="E265" s="500">
        <v>855263.65</v>
      </c>
      <c r="F265" s="358">
        <v>0</v>
      </c>
    </row>
    <row r="266" spans="1:6" ht="14.85" customHeight="1" x14ac:dyDescent="0.3">
      <c r="A266" s="382" t="s">
        <v>49</v>
      </c>
      <c r="B266" s="847" t="s">
        <v>295</v>
      </c>
      <c r="C266" s="848" t="s">
        <v>706</v>
      </c>
      <c r="D266" s="492" t="s">
        <v>707</v>
      </c>
      <c r="E266" s="501">
        <v>847271.77</v>
      </c>
      <c r="F266" s="363">
        <v>0</v>
      </c>
    </row>
    <row r="267" spans="1:6" ht="14.85" customHeight="1" x14ac:dyDescent="0.3">
      <c r="A267" s="382" t="s">
        <v>49</v>
      </c>
      <c r="B267" s="847" t="s">
        <v>295</v>
      </c>
      <c r="C267" s="848" t="s">
        <v>709</v>
      </c>
      <c r="D267" s="492" t="s">
        <v>710</v>
      </c>
      <c r="E267" s="501">
        <v>0</v>
      </c>
      <c r="F267" s="363">
        <v>0</v>
      </c>
    </row>
    <row r="268" spans="1:6" ht="14.85" customHeight="1" x14ac:dyDescent="0.3">
      <c r="A268" s="382" t="s">
        <v>49</v>
      </c>
      <c r="B268" s="847" t="s">
        <v>295</v>
      </c>
      <c r="C268" s="848" t="s">
        <v>712</v>
      </c>
      <c r="D268" s="492" t="s">
        <v>713</v>
      </c>
      <c r="E268" s="501">
        <v>0</v>
      </c>
      <c r="F268" s="363">
        <v>0</v>
      </c>
    </row>
    <row r="269" spans="1:6" ht="14.85" customHeight="1" x14ac:dyDescent="0.3">
      <c r="A269" s="382" t="s">
        <v>49</v>
      </c>
      <c r="B269" s="847" t="s">
        <v>295</v>
      </c>
      <c r="C269" s="848" t="s">
        <v>714</v>
      </c>
      <c r="D269" s="492" t="s">
        <v>715</v>
      </c>
      <c r="E269" s="501">
        <v>7991.88</v>
      </c>
      <c r="F269" s="363">
        <v>0</v>
      </c>
    </row>
    <row r="270" spans="1:6" ht="14.85" customHeight="1" x14ac:dyDescent="0.3">
      <c r="A270" s="380" t="s">
        <v>49</v>
      </c>
      <c r="B270" s="844" t="s">
        <v>90</v>
      </c>
      <c r="C270" s="845" t="s">
        <v>140</v>
      </c>
      <c r="D270" s="499" t="s">
        <v>141</v>
      </c>
      <c r="E270" s="500">
        <v>0</v>
      </c>
      <c r="F270" s="358">
        <v>0</v>
      </c>
    </row>
    <row r="271" spans="1:6" ht="14.85" customHeight="1" x14ac:dyDescent="0.3">
      <c r="A271" s="382" t="s">
        <v>49</v>
      </c>
      <c r="B271" s="847" t="s">
        <v>295</v>
      </c>
      <c r="C271" s="848" t="s">
        <v>717</v>
      </c>
      <c r="D271" s="492" t="s">
        <v>718</v>
      </c>
      <c r="E271" s="501">
        <v>0</v>
      </c>
      <c r="F271" s="363">
        <v>0</v>
      </c>
    </row>
    <row r="272" spans="1:6" ht="14.85" hidden="1" customHeight="1" x14ac:dyDescent="0.3">
      <c r="A272" s="382" t="s">
        <v>49</v>
      </c>
      <c r="B272" s="847" t="s">
        <v>295</v>
      </c>
      <c r="C272" s="848" t="s">
        <v>720</v>
      </c>
      <c r="D272" s="492" t="s">
        <v>721</v>
      </c>
      <c r="E272" s="501">
        <v>-1</v>
      </c>
      <c r="F272" s="363">
        <v>0</v>
      </c>
    </row>
    <row r="273" spans="1:6" ht="14.85" customHeight="1" x14ac:dyDescent="0.3">
      <c r="A273" s="382" t="s">
        <v>49</v>
      </c>
      <c r="B273" s="847" t="s">
        <v>295</v>
      </c>
      <c r="C273" s="848" t="s">
        <v>722</v>
      </c>
      <c r="D273" s="492" t="s">
        <v>723</v>
      </c>
      <c r="E273" s="501">
        <v>0</v>
      </c>
      <c r="F273" s="363">
        <v>0</v>
      </c>
    </row>
    <row r="274" spans="1:6" ht="14.85" customHeight="1" x14ac:dyDescent="0.3">
      <c r="A274" s="382" t="s">
        <v>49</v>
      </c>
      <c r="B274" s="847" t="s">
        <v>295</v>
      </c>
      <c r="C274" s="848" t="s">
        <v>725</v>
      </c>
      <c r="D274" s="492" t="s">
        <v>726</v>
      </c>
      <c r="E274" s="501">
        <v>0</v>
      </c>
      <c r="F274" s="363">
        <v>0</v>
      </c>
    </row>
    <row r="275" spans="1:6" ht="14.85" customHeight="1" x14ac:dyDescent="0.3">
      <c r="A275" s="346" t="s">
        <v>49</v>
      </c>
      <c r="B275" s="836" t="s">
        <v>29</v>
      </c>
      <c r="C275" s="837" t="s">
        <v>54</v>
      </c>
      <c r="D275" s="495" t="s">
        <v>55</v>
      </c>
      <c r="E275" s="496">
        <v>430342.53</v>
      </c>
      <c r="F275" s="396">
        <v>0</v>
      </c>
    </row>
    <row r="276" spans="1:6" ht="14.85" customHeight="1" x14ac:dyDescent="0.3">
      <c r="A276" s="351" t="s">
        <v>49</v>
      </c>
      <c r="B276" s="839" t="s">
        <v>59</v>
      </c>
      <c r="C276" s="840" t="s">
        <v>142</v>
      </c>
      <c r="D276" s="497" t="s">
        <v>143</v>
      </c>
      <c r="E276" s="498">
        <v>430342.53</v>
      </c>
      <c r="F276" s="399">
        <v>0</v>
      </c>
    </row>
    <row r="277" spans="1:6" ht="14.85" customHeight="1" x14ac:dyDescent="0.3">
      <c r="A277" s="380" t="s">
        <v>49</v>
      </c>
      <c r="B277" s="844" t="s">
        <v>90</v>
      </c>
      <c r="C277" s="845" t="s">
        <v>144</v>
      </c>
      <c r="D277" s="499" t="s">
        <v>145</v>
      </c>
      <c r="E277" s="500">
        <v>430342.53</v>
      </c>
      <c r="F277" s="358">
        <v>0</v>
      </c>
    </row>
    <row r="278" spans="1:6" ht="14.85" customHeight="1" x14ac:dyDescent="0.3">
      <c r="A278" s="382" t="s">
        <v>49</v>
      </c>
      <c r="B278" s="847" t="s">
        <v>295</v>
      </c>
      <c r="C278" s="848" t="s">
        <v>144</v>
      </c>
      <c r="D278" s="492" t="s">
        <v>727</v>
      </c>
      <c r="E278" s="501">
        <v>430342.53</v>
      </c>
      <c r="F278" s="363">
        <v>0</v>
      </c>
    </row>
    <row r="279" spans="1:6" ht="14.85" customHeight="1" x14ac:dyDescent="0.3">
      <c r="A279" s="380" t="s">
        <v>49</v>
      </c>
      <c r="B279" s="844" t="s">
        <v>90</v>
      </c>
      <c r="C279" s="845" t="s">
        <v>729</v>
      </c>
      <c r="D279" s="499" t="s">
        <v>730</v>
      </c>
      <c r="E279" s="500">
        <v>0</v>
      </c>
      <c r="F279" s="358">
        <v>0</v>
      </c>
    </row>
    <row r="280" spans="1:6" ht="14.85" hidden="1" customHeight="1" x14ac:dyDescent="0.3">
      <c r="A280" s="382" t="s">
        <v>49</v>
      </c>
      <c r="B280" s="847" t="s">
        <v>295</v>
      </c>
      <c r="C280" s="848" t="s">
        <v>729</v>
      </c>
      <c r="D280" s="492" t="s">
        <v>731</v>
      </c>
      <c r="E280" s="501">
        <v>0</v>
      </c>
      <c r="F280" s="363">
        <v>0</v>
      </c>
    </row>
    <row r="281" spans="1:6" ht="14.85" hidden="1" customHeight="1" x14ac:dyDescent="0.3">
      <c r="A281" s="380" t="s">
        <v>49</v>
      </c>
      <c r="B281" s="844" t="s">
        <v>90</v>
      </c>
      <c r="C281" s="845" t="s">
        <v>146</v>
      </c>
      <c r="D281" s="499" t="s">
        <v>147</v>
      </c>
      <c r="E281" s="500">
        <v>0</v>
      </c>
      <c r="F281" s="358">
        <v>0</v>
      </c>
    </row>
    <row r="282" spans="1:6" ht="14.85" customHeight="1" x14ac:dyDescent="0.3">
      <c r="A282" s="382" t="s">
        <v>49</v>
      </c>
      <c r="B282" s="847" t="s">
        <v>295</v>
      </c>
      <c r="C282" s="848" t="s">
        <v>146</v>
      </c>
      <c r="D282" s="492" t="s">
        <v>732</v>
      </c>
      <c r="E282" s="501">
        <v>0</v>
      </c>
      <c r="F282" s="363">
        <v>0</v>
      </c>
    </row>
    <row r="283" spans="1:6" ht="14.85" hidden="1" customHeight="1" x14ac:dyDescent="0.3">
      <c r="A283" s="380" t="s">
        <v>49</v>
      </c>
      <c r="B283" s="844" t="s">
        <v>90</v>
      </c>
      <c r="C283" s="845" t="s">
        <v>734</v>
      </c>
      <c r="D283" s="499" t="s">
        <v>735</v>
      </c>
      <c r="E283" s="500">
        <v>0</v>
      </c>
      <c r="F283" s="358">
        <v>0</v>
      </c>
    </row>
    <row r="284" spans="1:6" ht="14.85" hidden="1" customHeight="1" x14ac:dyDescent="0.3">
      <c r="A284" s="382" t="s">
        <v>49</v>
      </c>
      <c r="B284" s="847" t="s">
        <v>295</v>
      </c>
      <c r="C284" s="848" t="s">
        <v>734</v>
      </c>
      <c r="D284" s="492" t="s">
        <v>736</v>
      </c>
      <c r="E284" s="501">
        <v>0</v>
      </c>
      <c r="F284" s="363">
        <v>0</v>
      </c>
    </row>
    <row r="285" spans="1:6" ht="14.85" customHeight="1" x14ac:dyDescent="0.3">
      <c r="A285" s="346" t="s">
        <v>49</v>
      </c>
      <c r="B285" s="836" t="s">
        <v>29</v>
      </c>
      <c r="C285" s="837" t="s">
        <v>56</v>
      </c>
      <c r="D285" s="495" t="s">
        <v>57</v>
      </c>
      <c r="E285" s="496">
        <v>4677086</v>
      </c>
      <c r="F285" s="396">
        <v>1161339.4200000002</v>
      </c>
    </row>
    <row r="286" spans="1:6" ht="14.85" customHeight="1" x14ac:dyDescent="0.3">
      <c r="A286" s="351" t="s">
        <v>49</v>
      </c>
      <c r="B286" s="839" t="s">
        <v>59</v>
      </c>
      <c r="C286" s="840" t="s">
        <v>148</v>
      </c>
      <c r="D286" s="497" t="s">
        <v>149</v>
      </c>
      <c r="E286" s="498">
        <v>553.37999999999965</v>
      </c>
      <c r="F286" s="399">
        <v>1577.92</v>
      </c>
    </row>
    <row r="287" spans="1:6" ht="14.85" customHeight="1" x14ac:dyDescent="0.3">
      <c r="A287" s="380" t="s">
        <v>49</v>
      </c>
      <c r="B287" s="844" t="s">
        <v>90</v>
      </c>
      <c r="C287" s="845" t="s">
        <v>150</v>
      </c>
      <c r="D287" s="499" t="s">
        <v>151</v>
      </c>
      <c r="E287" s="500">
        <v>0</v>
      </c>
      <c r="F287" s="358">
        <v>0</v>
      </c>
    </row>
    <row r="288" spans="1:6" ht="14.85" customHeight="1" x14ac:dyDescent="0.3">
      <c r="A288" s="382" t="s">
        <v>49</v>
      </c>
      <c r="B288" s="847" t="s">
        <v>295</v>
      </c>
      <c r="C288" s="848" t="s">
        <v>737</v>
      </c>
      <c r="D288" s="492" t="s">
        <v>738</v>
      </c>
      <c r="E288" s="501">
        <v>0</v>
      </c>
      <c r="F288" s="363">
        <v>0</v>
      </c>
    </row>
    <row r="289" spans="1:6" ht="14.85" customHeight="1" x14ac:dyDescent="0.3">
      <c r="A289" s="382" t="s">
        <v>49</v>
      </c>
      <c r="B289" s="847" t="s">
        <v>295</v>
      </c>
      <c r="C289" s="848" t="s">
        <v>740</v>
      </c>
      <c r="D289" s="492" t="s">
        <v>741</v>
      </c>
      <c r="E289" s="501">
        <v>0</v>
      </c>
      <c r="F289" s="363">
        <v>0</v>
      </c>
    </row>
    <row r="290" spans="1:6" ht="14.85" customHeight="1" x14ac:dyDescent="0.3">
      <c r="A290" s="380" t="s">
        <v>49</v>
      </c>
      <c r="B290" s="844" t="s">
        <v>90</v>
      </c>
      <c r="C290" s="845" t="s">
        <v>152</v>
      </c>
      <c r="D290" s="499" t="s">
        <v>153</v>
      </c>
      <c r="E290" s="500">
        <v>553.37999999999965</v>
      </c>
      <c r="F290" s="358">
        <v>1577.92</v>
      </c>
    </row>
    <row r="291" spans="1:6" ht="14.85" customHeight="1" x14ac:dyDescent="0.3">
      <c r="A291" s="382" t="s">
        <v>49</v>
      </c>
      <c r="B291" s="847" t="s">
        <v>295</v>
      </c>
      <c r="C291" s="848" t="s">
        <v>743</v>
      </c>
      <c r="D291" s="492" t="s">
        <v>744</v>
      </c>
      <c r="E291" s="501">
        <v>553.37999999999965</v>
      </c>
      <c r="F291" s="363">
        <v>1053.32</v>
      </c>
    </row>
    <row r="292" spans="1:6" ht="14.85" customHeight="1" x14ac:dyDescent="0.3">
      <c r="A292" s="382" t="s">
        <v>49</v>
      </c>
      <c r="B292" s="847" t="s">
        <v>295</v>
      </c>
      <c r="C292" s="848" t="s">
        <v>746</v>
      </c>
      <c r="D292" s="492" t="s">
        <v>747</v>
      </c>
      <c r="E292" s="501">
        <v>0</v>
      </c>
      <c r="F292" s="363">
        <v>524.6</v>
      </c>
    </row>
    <row r="293" spans="1:6" ht="14.85" customHeight="1" x14ac:dyDescent="0.3">
      <c r="A293" s="382" t="s">
        <v>49</v>
      </c>
      <c r="B293" s="847" t="s">
        <v>295</v>
      </c>
      <c r="C293" s="848" t="s">
        <v>749</v>
      </c>
      <c r="D293" s="492" t="s">
        <v>750</v>
      </c>
      <c r="E293" s="501">
        <v>0</v>
      </c>
      <c r="F293" s="363">
        <v>0</v>
      </c>
    </row>
    <row r="294" spans="1:6" ht="14.85" customHeight="1" x14ac:dyDescent="0.3">
      <c r="A294" s="382" t="s">
        <v>49</v>
      </c>
      <c r="B294" s="847" t="s">
        <v>295</v>
      </c>
      <c r="C294" s="848" t="s">
        <v>752</v>
      </c>
      <c r="D294" s="492" t="s">
        <v>753</v>
      </c>
      <c r="E294" s="501">
        <v>0</v>
      </c>
      <c r="F294" s="363">
        <v>0</v>
      </c>
    </row>
    <row r="295" spans="1:6" ht="14.85" customHeight="1" x14ac:dyDescent="0.3">
      <c r="A295" s="382" t="s">
        <v>49</v>
      </c>
      <c r="B295" s="847" t="s">
        <v>295</v>
      </c>
      <c r="C295" s="848" t="s">
        <v>755</v>
      </c>
      <c r="D295" s="492" t="s">
        <v>756</v>
      </c>
      <c r="E295" s="501">
        <v>0</v>
      </c>
      <c r="F295" s="363">
        <v>0</v>
      </c>
    </row>
    <row r="296" spans="1:6" ht="14.85" customHeight="1" x14ac:dyDescent="0.3">
      <c r="A296" s="382" t="s">
        <v>49</v>
      </c>
      <c r="B296" s="847" t="s">
        <v>295</v>
      </c>
      <c r="C296" s="848" t="s">
        <v>758</v>
      </c>
      <c r="D296" s="492" t="s">
        <v>759</v>
      </c>
      <c r="E296" s="501">
        <v>0</v>
      </c>
      <c r="F296" s="363">
        <v>0</v>
      </c>
    </row>
    <row r="297" spans="1:6" ht="14.85" customHeight="1" x14ac:dyDescent="0.3">
      <c r="A297" s="382" t="s">
        <v>49</v>
      </c>
      <c r="B297" s="847" t="s">
        <v>295</v>
      </c>
      <c r="C297" s="848" t="s">
        <v>761</v>
      </c>
      <c r="D297" s="492" t="s">
        <v>762</v>
      </c>
      <c r="E297" s="501">
        <v>0</v>
      </c>
      <c r="F297" s="363">
        <v>0</v>
      </c>
    </row>
    <row r="298" spans="1:6" ht="14.85" customHeight="1" x14ac:dyDescent="0.3">
      <c r="A298" s="380" t="s">
        <v>49</v>
      </c>
      <c r="B298" s="844" t="s">
        <v>90</v>
      </c>
      <c r="C298" s="845" t="s">
        <v>154</v>
      </c>
      <c r="D298" s="499" t="s">
        <v>155</v>
      </c>
      <c r="E298" s="500">
        <v>0</v>
      </c>
      <c r="F298" s="358">
        <v>0</v>
      </c>
    </row>
    <row r="299" spans="1:6" ht="14.85" customHeight="1" x14ac:dyDescent="0.3">
      <c r="A299" s="382" t="s">
        <v>49</v>
      </c>
      <c r="B299" s="847" t="s">
        <v>295</v>
      </c>
      <c r="C299" s="848" t="s">
        <v>764</v>
      </c>
      <c r="D299" s="492" t="s">
        <v>765</v>
      </c>
      <c r="E299" s="501">
        <v>0</v>
      </c>
      <c r="F299" s="363">
        <v>0</v>
      </c>
    </row>
    <row r="300" spans="1:6" ht="14.85" customHeight="1" x14ac:dyDescent="0.3">
      <c r="A300" s="351" t="s">
        <v>49</v>
      </c>
      <c r="B300" s="839" t="s">
        <v>59</v>
      </c>
      <c r="C300" s="840" t="s">
        <v>156</v>
      </c>
      <c r="D300" s="497" t="s">
        <v>157</v>
      </c>
      <c r="E300" s="498">
        <v>4676532.62</v>
      </c>
      <c r="F300" s="399">
        <v>1159761.5000000002</v>
      </c>
    </row>
    <row r="301" spans="1:6" ht="14.85" customHeight="1" x14ac:dyDescent="0.3">
      <c r="A301" s="380" t="s">
        <v>49</v>
      </c>
      <c r="B301" s="844" t="s">
        <v>90</v>
      </c>
      <c r="C301" s="845" t="s">
        <v>158</v>
      </c>
      <c r="D301" s="499" t="s">
        <v>159</v>
      </c>
      <c r="E301" s="500">
        <v>229242.22999999998</v>
      </c>
      <c r="F301" s="358">
        <v>8118.25</v>
      </c>
    </row>
    <row r="302" spans="1:6" ht="14.85" customHeight="1" x14ac:dyDescent="0.3">
      <c r="A302" s="382" t="s">
        <v>49</v>
      </c>
      <c r="B302" s="847" t="s">
        <v>295</v>
      </c>
      <c r="C302" s="848" t="s">
        <v>767</v>
      </c>
      <c r="D302" s="492" t="s">
        <v>768</v>
      </c>
      <c r="E302" s="501">
        <v>87595.229999999981</v>
      </c>
      <c r="F302" s="363">
        <v>0</v>
      </c>
    </row>
    <row r="303" spans="1:6" ht="14.85" customHeight="1" x14ac:dyDescent="0.3">
      <c r="A303" s="382" t="s">
        <v>49</v>
      </c>
      <c r="B303" s="847" t="s">
        <v>295</v>
      </c>
      <c r="C303" s="848" t="s">
        <v>770</v>
      </c>
      <c r="D303" s="492" t="s">
        <v>771</v>
      </c>
      <c r="E303" s="501">
        <v>0</v>
      </c>
      <c r="F303" s="363">
        <v>0</v>
      </c>
    </row>
    <row r="304" spans="1:6" ht="14.85" customHeight="1" x14ac:dyDescent="0.3">
      <c r="A304" s="382" t="s">
        <v>49</v>
      </c>
      <c r="B304" s="847" t="s">
        <v>295</v>
      </c>
      <c r="C304" s="848" t="s">
        <v>773</v>
      </c>
      <c r="D304" s="492" t="s">
        <v>774</v>
      </c>
      <c r="E304" s="501">
        <v>0</v>
      </c>
      <c r="F304" s="363">
        <v>0</v>
      </c>
    </row>
    <row r="305" spans="1:6" ht="14.85" customHeight="1" x14ac:dyDescent="0.3">
      <c r="A305" s="382" t="s">
        <v>49</v>
      </c>
      <c r="B305" s="847" t="s">
        <v>295</v>
      </c>
      <c r="C305" s="848" t="s">
        <v>776</v>
      </c>
      <c r="D305" s="492" t="s">
        <v>777</v>
      </c>
      <c r="E305" s="501">
        <v>141647</v>
      </c>
      <c r="F305" s="363">
        <v>8118.25</v>
      </c>
    </row>
    <row r="306" spans="1:6" ht="14.85" customHeight="1" x14ac:dyDescent="0.3">
      <c r="A306" s="380" t="s">
        <v>49</v>
      </c>
      <c r="B306" s="844" t="s">
        <v>90</v>
      </c>
      <c r="C306" s="868" t="s">
        <v>160</v>
      </c>
      <c r="D306" s="499" t="s">
        <v>161</v>
      </c>
      <c r="E306" s="500">
        <v>549562.02</v>
      </c>
      <c r="F306" s="358">
        <v>0</v>
      </c>
    </row>
    <row r="307" spans="1:6" ht="14.85" customHeight="1" x14ac:dyDescent="0.3">
      <c r="A307" s="382" t="s">
        <v>49</v>
      </c>
      <c r="B307" s="847" t="s">
        <v>295</v>
      </c>
      <c r="C307" s="848" t="s">
        <v>779</v>
      </c>
      <c r="D307" s="492" t="s">
        <v>780</v>
      </c>
      <c r="E307" s="501">
        <v>20337.240000000002</v>
      </c>
      <c r="F307" s="363">
        <v>0</v>
      </c>
    </row>
    <row r="308" spans="1:6" ht="14.85" customHeight="1" x14ac:dyDescent="0.3">
      <c r="A308" s="382" t="s">
        <v>49</v>
      </c>
      <c r="B308" s="847" t="s">
        <v>295</v>
      </c>
      <c r="C308" s="848" t="s">
        <v>782</v>
      </c>
      <c r="D308" s="492" t="s">
        <v>783</v>
      </c>
      <c r="E308" s="501">
        <v>0</v>
      </c>
      <c r="F308" s="363">
        <v>0</v>
      </c>
    </row>
    <row r="309" spans="1:6" ht="14.85" customHeight="1" x14ac:dyDescent="0.3">
      <c r="A309" s="382" t="s">
        <v>49</v>
      </c>
      <c r="B309" s="847" t="s">
        <v>295</v>
      </c>
      <c r="C309" s="848" t="s">
        <v>977</v>
      </c>
      <c r="D309" s="492" t="s">
        <v>1396</v>
      </c>
      <c r="E309" s="501">
        <v>0</v>
      </c>
      <c r="F309" s="363">
        <v>0</v>
      </c>
    </row>
    <row r="310" spans="1:6" ht="14.85" customHeight="1" x14ac:dyDescent="0.3">
      <c r="A310" s="382" t="s">
        <v>49</v>
      </c>
      <c r="B310" s="847" t="s">
        <v>295</v>
      </c>
      <c r="C310" s="848" t="s">
        <v>785</v>
      </c>
      <c r="D310" s="492" t="s">
        <v>786</v>
      </c>
      <c r="E310" s="501">
        <v>488000</v>
      </c>
      <c r="F310" s="363">
        <v>0</v>
      </c>
    </row>
    <row r="311" spans="1:6" ht="14.85" customHeight="1" x14ac:dyDescent="0.3">
      <c r="A311" s="382" t="s">
        <v>49</v>
      </c>
      <c r="B311" s="847" t="s">
        <v>295</v>
      </c>
      <c r="C311" s="848" t="s">
        <v>1362</v>
      </c>
      <c r="D311" s="492" t="s">
        <v>789</v>
      </c>
      <c r="E311" s="501">
        <v>41224.78</v>
      </c>
      <c r="F311" s="363">
        <v>0</v>
      </c>
    </row>
    <row r="312" spans="1:6" ht="14.85" customHeight="1" x14ac:dyDescent="0.3">
      <c r="A312" s="382" t="s">
        <v>49</v>
      </c>
      <c r="B312" s="858" t="s">
        <v>295</v>
      </c>
      <c r="C312" s="848" t="s">
        <v>791</v>
      </c>
      <c r="D312" s="492" t="s">
        <v>792</v>
      </c>
      <c r="E312" s="501">
        <v>0</v>
      </c>
      <c r="F312" s="363">
        <v>0</v>
      </c>
    </row>
    <row r="313" spans="1:6" ht="14.85" customHeight="1" x14ac:dyDescent="0.3">
      <c r="A313" s="380" t="s">
        <v>49</v>
      </c>
      <c r="B313" s="844" t="s">
        <v>90</v>
      </c>
      <c r="C313" s="845" t="s">
        <v>162</v>
      </c>
      <c r="D313" s="499" t="s">
        <v>163</v>
      </c>
      <c r="E313" s="500">
        <v>7800</v>
      </c>
      <c r="F313" s="358">
        <v>485</v>
      </c>
    </row>
    <row r="314" spans="1:6" ht="14.85" customHeight="1" x14ac:dyDescent="0.3">
      <c r="A314" s="382" t="s">
        <v>49</v>
      </c>
      <c r="B314" s="847" t="s">
        <v>295</v>
      </c>
      <c r="C314" s="848" t="s">
        <v>794</v>
      </c>
      <c r="D314" s="492" t="s">
        <v>795</v>
      </c>
      <c r="E314" s="501">
        <v>7800</v>
      </c>
      <c r="F314" s="363">
        <v>485</v>
      </c>
    </row>
    <row r="315" spans="1:6" ht="14.85" customHeight="1" x14ac:dyDescent="0.3">
      <c r="A315" s="380" t="s">
        <v>49</v>
      </c>
      <c r="B315" s="844" t="s">
        <v>90</v>
      </c>
      <c r="C315" s="868" t="s">
        <v>164</v>
      </c>
      <c r="D315" s="499" t="s">
        <v>165</v>
      </c>
      <c r="E315" s="500">
        <v>107717.52999999998</v>
      </c>
      <c r="F315" s="358">
        <v>74808.45</v>
      </c>
    </row>
    <row r="316" spans="1:6" ht="14.85" customHeight="1" x14ac:dyDescent="0.3">
      <c r="A316" s="382" t="s">
        <v>49</v>
      </c>
      <c r="B316" s="847" t="s">
        <v>295</v>
      </c>
      <c r="C316" s="848" t="s">
        <v>797</v>
      </c>
      <c r="D316" s="492" t="s">
        <v>798</v>
      </c>
      <c r="E316" s="501">
        <v>19376.259999999998</v>
      </c>
      <c r="F316" s="363">
        <v>0</v>
      </c>
    </row>
    <row r="317" spans="1:6" ht="14.85" customHeight="1" x14ac:dyDescent="0.3">
      <c r="A317" s="382" t="s">
        <v>49</v>
      </c>
      <c r="B317" s="847" t="s">
        <v>295</v>
      </c>
      <c r="C317" s="848" t="s">
        <v>800</v>
      </c>
      <c r="D317" s="492" t="s">
        <v>801</v>
      </c>
      <c r="E317" s="501">
        <v>9075.09</v>
      </c>
      <c r="F317" s="363">
        <v>0</v>
      </c>
    </row>
    <row r="318" spans="1:6" ht="14.85" customHeight="1" x14ac:dyDescent="0.3">
      <c r="A318" s="382" t="s">
        <v>49</v>
      </c>
      <c r="B318" s="847" t="s">
        <v>295</v>
      </c>
      <c r="C318" s="848" t="s">
        <v>803</v>
      </c>
      <c r="D318" s="492" t="s">
        <v>804</v>
      </c>
      <c r="E318" s="501">
        <v>0</v>
      </c>
      <c r="F318" s="363">
        <v>0</v>
      </c>
    </row>
    <row r="319" spans="1:6" ht="14.85" customHeight="1" x14ac:dyDescent="0.3">
      <c r="A319" s="382" t="s">
        <v>49</v>
      </c>
      <c r="B319" s="847" t="s">
        <v>295</v>
      </c>
      <c r="C319" s="848" t="s">
        <v>806</v>
      </c>
      <c r="D319" s="492" t="s">
        <v>807</v>
      </c>
      <c r="E319" s="501">
        <v>46534.929999999993</v>
      </c>
      <c r="F319" s="363">
        <v>70443.179999999993</v>
      </c>
    </row>
    <row r="320" spans="1:6" ht="14.85" customHeight="1" x14ac:dyDescent="0.3">
      <c r="A320" s="382" t="s">
        <v>49</v>
      </c>
      <c r="B320" s="847" t="s">
        <v>295</v>
      </c>
      <c r="C320" s="848" t="s">
        <v>809</v>
      </c>
      <c r="D320" s="492" t="s">
        <v>810</v>
      </c>
      <c r="E320" s="501">
        <v>9760</v>
      </c>
      <c r="F320" s="363">
        <v>998</v>
      </c>
    </row>
    <row r="321" spans="1:6" ht="14.85" customHeight="1" x14ac:dyDescent="0.3">
      <c r="A321" s="382" t="s">
        <v>49</v>
      </c>
      <c r="B321" s="847" t="s">
        <v>295</v>
      </c>
      <c r="C321" s="848" t="s">
        <v>812</v>
      </c>
      <c r="D321" s="492" t="s">
        <v>813</v>
      </c>
      <c r="E321" s="501">
        <v>5038.95</v>
      </c>
      <c r="F321" s="363">
        <v>2589.41</v>
      </c>
    </row>
    <row r="322" spans="1:6" ht="14.85" customHeight="1" x14ac:dyDescent="0.3">
      <c r="A322" s="382" t="s">
        <v>49</v>
      </c>
      <c r="B322" s="847" t="s">
        <v>295</v>
      </c>
      <c r="C322" s="410" t="s">
        <v>815</v>
      </c>
      <c r="D322" s="492" t="s">
        <v>816</v>
      </c>
      <c r="E322" s="501">
        <v>0</v>
      </c>
      <c r="F322" s="363">
        <v>777.86</v>
      </c>
    </row>
    <row r="323" spans="1:6" ht="14.85" customHeight="1" x14ac:dyDescent="0.3">
      <c r="A323" s="382" t="s">
        <v>49</v>
      </c>
      <c r="B323" s="847" t="s">
        <v>295</v>
      </c>
      <c r="C323" s="848" t="s">
        <v>818</v>
      </c>
      <c r="D323" s="492" t="s">
        <v>819</v>
      </c>
      <c r="E323" s="501">
        <v>17932.3</v>
      </c>
      <c r="F323" s="363">
        <v>0</v>
      </c>
    </row>
    <row r="324" spans="1:6" ht="14.85" customHeight="1" x14ac:dyDescent="0.3">
      <c r="A324" s="380" t="s">
        <v>49</v>
      </c>
      <c r="B324" s="844" t="s">
        <v>90</v>
      </c>
      <c r="C324" s="868" t="s">
        <v>166</v>
      </c>
      <c r="D324" s="499" t="s">
        <v>167</v>
      </c>
      <c r="E324" s="500">
        <v>464715.67</v>
      </c>
      <c r="F324" s="358">
        <v>8825.91</v>
      </c>
    </row>
    <row r="325" spans="1:6" ht="14.85" customHeight="1" x14ac:dyDescent="0.3">
      <c r="A325" s="382" t="s">
        <v>49</v>
      </c>
      <c r="B325" s="847" t="s">
        <v>295</v>
      </c>
      <c r="C325" s="848" t="s">
        <v>821</v>
      </c>
      <c r="D325" s="492" t="s">
        <v>822</v>
      </c>
      <c r="E325" s="501">
        <v>0</v>
      </c>
      <c r="F325" s="363">
        <v>0</v>
      </c>
    </row>
    <row r="326" spans="1:6" ht="14.85" customHeight="1" x14ac:dyDescent="0.3">
      <c r="A326" s="382" t="s">
        <v>49</v>
      </c>
      <c r="B326" s="847" t="s">
        <v>295</v>
      </c>
      <c r="C326" s="848" t="s">
        <v>824</v>
      </c>
      <c r="D326" s="492" t="s">
        <v>825</v>
      </c>
      <c r="E326" s="501">
        <v>7539.48</v>
      </c>
      <c r="F326" s="363">
        <v>2712.27</v>
      </c>
    </row>
    <row r="327" spans="1:6" ht="14.85" customHeight="1" x14ac:dyDescent="0.3">
      <c r="A327" s="382" t="s">
        <v>49</v>
      </c>
      <c r="B327" s="847" t="s">
        <v>295</v>
      </c>
      <c r="C327" s="848" t="s">
        <v>827</v>
      </c>
      <c r="D327" s="492" t="s">
        <v>828</v>
      </c>
      <c r="E327" s="501">
        <v>0</v>
      </c>
      <c r="F327" s="363">
        <v>0</v>
      </c>
    </row>
    <row r="328" spans="1:6" ht="14.85" customHeight="1" x14ac:dyDescent="0.3">
      <c r="A328" s="382" t="s">
        <v>49</v>
      </c>
      <c r="B328" s="847" t="s">
        <v>295</v>
      </c>
      <c r="C328" s="848" t="s">
        <v>830</v>
      </c>
      <c r="D328" s="492" t="s">
        <v>831</v>
      </c>
      <c r="E328" s="501">
        <v>25830.82</v>
      </c>
      <c r="F328" s="363">
        <v>0</v>
      </c>
    </row>
    <row r="329" spans="1:6" ht="14.85" customHeight="1" x14ac:dyDescent="0.3">
      <c r="A329" s="382" t="s">
        <v>49</v>
      </c>
      <c r="B329" s="847" t="s">
        <v>295</v>
      </c>
      <c r="C329" s="848" t="s">
        <v>833</v>
      </c>
      <c r="D329" s="492" t="s">
        <v>834</v>
      </c>
      <c r="E329" s="501">
        <v>277893.14</v>
      </c>
      <c r="F329" s="363">
        <v>5234.29</v>
      </c>
    </row>
    <row r="330" spans="1:6" ht="14.85" customHeight="1" x14ac:dyDescent="0.3">
      <c r="A330" s="382" t="s">
        <v>49</v>
      </c>
      <c r="B330" s="847" t="s">
        <v>295</v>
      </c>
      <c r="C330" s="848" t="s">
        <v>836</v>
      </c>
      <c r="D330" s="492" t="s">
        <v>837</v>
      </c>
      <c r="E330" s="501">
        <v>0</v>
      </c>
      <c r="F330" s="363">
        <v>0</v>
      </c>
    </row>
    <row r="331" spans="1:6" ht="14.85" customHeight="1" x14ac:dyDescent="0.3">
      <c r="A331" s="382" t="s">
        <v>49</v>
      </c>
      <c r="B331" s="847" t="s">
        <v>295</v>
      </c>
      <c r="C331" s="848" t="s">
        <v>839</v>
      </c>
      <c r="D331" s="492" t="s">
        <v>840</v>
      </c>
      <c r="E331" s="501">
        <v>153452.23000000001</v>
      </c>
      <c r="F331" s="363">
        <v>879.35</v>
      </c>
    </row>
    <row r="332" spans="1:6" ht="14.85" customHeight="1" x14ac:dyDescent="0.3">
      <c r="A332" s="382" t="s">
        <v>49</v>
      </c>
      <c r="B332" s="847" t="s">
        <v>295</v>
      </c>
      <c r="C332" s="848" t="s">
        <v>842</v>
      </c>
      <c r="D332" s="492" t="s">
        <v>843</v>
      </c>
      <c r="E332" s="501">
        <v>0</v>
      </c>
      <c r="F332" s="363">
        <v>0</v>
      </c>
    </row>
    <row r="333" spans="1:6" ht="14.85" customHeight="1" x14ac:dyDescent="0.3">
      <c r="A333" s="380" t="s">
        <v>49</v>
      </c>
      <c r="B333" s="844" t="s">
        <v>90</v>
      </c>
      <c r="C333" s="845" t="s">
        <v>168</v>
      </c>
      <c r="D333" s="499" t="s">
        <v>169</v>
      </c>
      <c r="E333" s="500">
        <v>0</v>
      </c>
      <c r="F333" s="358">
        <v>0</v>
      </c>
    </row>
    <row r="334" spans="1:6" ht="14.85" customHeight="1" x14ac:dyDescent="0.3">
      <c r="A334" s="382" t="s">
        <v>49</v>
      </c>
      <c r="B334" s="847" t="s">
        <v>295</v>
      </c>
      <c r="C334" s="848" t="s">
        <v>845</v>
      </c>
      <c r="D334" s="492" t="s">
        <v>846</v>
      </c>
      <c r="E334" s="501">
        <v>0</v>
      </c>
      <c r="F334" s="363">
        <v>0</v>
      </c>
    </row>
    <row r="335" spans="1:6" ht="14.85" customHeight="1" x14ac:dyDescent="0.3">
      <c r="A335" s="382" t="s">
        <v>49</v>
      </c>
      <c r="B335" s="847" t="s">
        <v>295</v>
      </c>
      <c r="C335" s="848" t="s">
        <v>848</v>
      </c>
      <c r="D335" s="492" t="s">
        <v>849</v>
      </c>
      <c r="E335" s="501">
        <v>0</v>
      </c>
      <c r="F335" s="363">
        <v>0</v>
      </c>
    </row>
    <row r="336" spans="1:6" ht="14.85" customHeight="1" x14ac:dyDescent="0.3">
      <c r="A336" s="463" t="s">
        <v>49</v>
      </c>
      <c r="B336" s="869" t="s">
        <v>295</v>
      </c>
      <c r="C336" s="848" t="s">
        <v>851</v>
      </c>
      <c r="D336" s="492" t="s">
        <v>852</v>
      </c>
      <c r="E336" s="501">
        <v>0</v>
      </c>
      <c r="F336" s="363">
        <v>0</v>
      </c>
    </row>
    <row r="337" spans="1:6" ht="14.85" customHeight="1" x14ac:dyDescent="0.3">
      <c r="A337" s="380" t="s">
        <v>49</v>
      </c>
      <c r="B337" s="844" t="s">
        <v>90</v>
      </c>
      <c r="C337" s="868" t="s">
        <v>170</v>
      </c>
      <c r="D337" s="499" t="s">
        <v>171</v>
      </c>
      <c r="E337" s="500">
        <v>268568.78999999998</v>
      </c>
      <c r="F337" s="358">
        <v>15996.68</v>
      </c>
    </row>
    <row r="338" spans="1:6" ht="14.85" customHeight="1" x14ac:dyDescent="0.3">
      <c r="A338" s="382" t="s">
        <v>49</v>
      </c>
      <c r="B338" s="847" t="s">
        <v>295</v>
      </c>
      <c r="C338" s="848" t="s">
        <v>854</v>
      </c>
      <c r="D338" s="492" t="s">
        <v>855</v>
      </c>
      <c r="E338" s="501">
        <v>0</v>
      </c>
      <c r="F338" s="363">
        <v>0</v>
      </c>
    </row>
    <row r="339" spans="1:6" ht="14.85" customHeight="1" x14ac:dyDescent="0.3">
      <c r="A339" s="382" t="s">
        <v>49</v>
      </c>
      <c r="B339" s="847" t="s">
        <v>295</v>
      </c>
      <c r="C339" s="848" t="s">
        <v>857</v>
      </c>
      <c r="D339" s="492" t="s">
        <v>858</v>
      </c>
      <c r="E339" s="501">
        <v>0</v>
      </c>
      <c r="F339" s="363">
        <v>0</v>
      </c>
    </row>
    <row r="340" spans="1:6" ht="14.85" customHeight="1" x14ac:dyDescent="0.3">
      <c r="A340" s="382" t="s">
        <v>49</v>
      </c>
      <c r="B340" s="847" t="s">
        <v>295</v>
      </c>
      <c r="C340" s="848" t="s">
        <v>860</v>
      </c>
      <c r="D340" s="492" t="s">
        <v>861</v>
      </c>
      <c r="E340" s="501">
        <v>12108.710000000001</v>
      </c>
      <c r="F340" s="363">
        <v>7198.01</v>
      </c>
    </row>
    <row r="341" spans="1:6" ht="14.85" customHeight="1" x14ac:dyDescent="0.3">
      <c r="A341" s="382" t="s">
        <v>49</v>
      </c>
      <c r="B341" s="847" t="s">
        <v>295</v>
      </c>
      <c r="C341" s="848" t="s">
        <v>863</v>
      </c>
      <c r="D341" s="492" t="s">
        <v>864</v>
      </c>
      <c r="E341" s="501">
        <v>0</v>
      </c>
      <c r="F341" s="363">
        <v>0</v>
      </c>
    </row>
    <row r="342" spans="1:6" ht="14.85" customHeight="1" x14ac:dyDescent="0.3">
      <c r="A342" s="382" t="s">
        <v>49</v>
      </c>
      <c r="B342" s="847" t="s">
        <v>295</v>
      </c>
      <c r="C342" s="848" t="s">
        <v>866</v>
      </c>
      <c r="D342" s="492" t="s">
        <v>867</v>
      </c>
      <c r="E342" s="501">
        <v>0</v>
      </c>
      <c r="F342" s="363">
        <v>0</v>
      </c>
    </row>
    <row r="343" spans="1:6" ht="14.85" customHeight="1" x14ac:dyDescent="0.3">
      <c r="A343" s="382" t="s">
        <v>49</v>
      </c>
      <c r="B343" s="847" t="s">
        <v>295</v>
      </c>
      <c r="C343" s="848" t="s">
        <v>869</v>
      </c>
      <c r="D343" s="492" t="s">
        <v>870</v>
      </c>
      <c r="E343" s="501">
        <v>256460.08</v>
      </c>
      <c r="F343" s="363">
        <v>8798.67</v>
      </c>
    </row>
    <row r="344" spans="1:6" ht="14.85" customHeight="1" x14ac:dyDescent="0.3">
      <c r="A344" s="382" t="s">
        <v>49</v>
      </c>
      <c r="B344" s="847" t="s">
        <v>295</v>
      </c>
      <c r="C344" s="848" t="s">
        <v>872</v>
      </c>
      <c r="D344" s="492" t="s">
        <v>873</v>
      </c>
      <c r="E344" s="501">
        <v>0</v>
      </c>
      <c r="F344" s="363">
        <v>0</v>
      </c>
    </row>
    <row r="345" spans="1:6" ht="14.85" customHeight="1" x14ac:dyDescent="0.3">
      <c r="A345" s="380" t="s">
        <v>49</v>
      </c>
      <c r="B345" s="844" t="s">
        <v>90</v>
      </c>
      <c r="C345" s="845" t="s">
        <v>172</v>
      </c>
      <c r="D345" s="499" t="s">
        <v>173</v>
      </c>
      <c r="E345" s="500">
        <v>14450.64</v>
      </c>
      <c r="F345" s="358">
        <v>6954.72</v>
      </c>
    </row>
    <row r="346" spans="1:6" ht="14.85" customHeight="1" x14ac:dyDescent="0.3">
      <c r="A346" s="382" t="s">
        <v>49</v>
      </c>
      <c r="B346" s="847" t="s">
        <v>295</v>
      </c>
      <c r="C346" s="848" t="s">
        <v>875</v>
      </c>
      <c r="D346" s="492" t="s">
        <v>876</v>
      </c>
      <c r="E346" s="501">
        <v>0</v>
      </c>
      <c r="F346" s="363">
        <v>0</v>
      </c>
    </row>
    <row r="347" spans="1:6" ht="14.85" customHeight="1" x14ac:dyDescent="0.3">
      <c r="A347" s="382" t="s">
        <v>49</v>
      </c>
      <c r="B347" s="847" t="s">
        <v>295</v>
      </c>
      <c r="C347" s="848" t="s">
        <v>878</v>
      </c>
      <c r="D347" s="492" t="s">
        <v>879</v>
      </c>
      <c r="E347" s="501">
        <v>14450.64</v>
      </c>
      <c r="F347" s="363">
        <v>6954.72</v>
      </c>
    </row>
    <row r="348" spans="1:6" ht="14.85" customHeight="1" x14ac:dyDescent="0.3">
      <c r="A348" s="380" t="s">
        <v>49</v>
      </c>
      <c r="B348" s="844" t="s">
        <v>90</v>
      </c>
      <c r="C348" s="845" t="s">
        <v>174</v>
      </c>
      <c r="D348" s="499" t="s">
        <v>175</v>
      </c>
      <c r="E348" s="500">
        <v>1542295.6399999997</v>
      </c>
      <c r="F348" s="358">
        <v>717188.41000000015</v>
      </c>
    </row>
    <row r="349" spans="1:6" ht="14.85" customHeight="1" x14ac:dyDescent="0.3">
      <c r="A349" s="382" t="s">
        <v>49</v>
      </c>
      <c r="B349" s="847" t="s">
        <v>295</v>
      </c>
      <c r="C349" s="848" t="s">
        <v>881</v>
      </c>
      <c r="D349" s="492" t="s">
        <v>882</v>
      </c>
      <c r="E349" s="501">
        <v>327.35000000000048</v>
      </c>
      <c r="F349" s="363">
        <v>697.93</v>
      </c>
    </row>
    <row r="350" spans="1:6" ht="14.85" customHeight="1" x14ac:dyDescent="0.3">
      <c r="A350" s="382" t="s">
        <v>49</v>
      </c>
      <c r="B350" s="847" t="s">
        <v>295</v>
      </c>
      <c r="C350" s="848" t="s">
        <v>884</v>
      </c>
      <c r="D350" s="492" t="s">
        <v>885</v>
      </c>
      <c r="E350" s="501">
        <v>12743.5</v>
      </c>
      <c r="F350" s="363">
        <v>0</v>
      </c>
    </row>
    <row r="351" spans="1:6" ht="14.85" customHeight="1" x14ac:dyDescent="0.3">
      <c r="A351" s="382" t="s">
        <v>49</v>
      </c>
      <c r="B351" s="847" t="s">
        <v>295</v>
      </c>
      <c r="C351" s="848" t="s">
        <v>887</v>
      </c>
      <c r="D351" s="492" t="s">
        <v>888</v>
      </c>
      <c r="E351" s="501">
        <v>0</v>
      </c>
      <c r="F351" s="363">
        <v>0</v>
      </c>
    </row>
    <row r="352" spans="1:6" ht="14.85" customHeight="1" x14ac:dyDescent="0.3">
      <c r="A352" s="382" t="s">
        <v>49</v>
      </c>
      <c r="B352" s="870" t="s">
        <v>295</v>
      </c>
      <c r="C352" s="464" t="s">
        <v>890</v>
      </c>
      <c r="D352" s="503" t="s">
        <v>891</v>
      </c>
      <c r="E352" s="501">
        <v>8336.9300000000112</v>
      </c>
      <c r="F352" s="363">
        <v>17253.7</v>
      </c>
    </row>
    <row r="353" spans="1:6" ht="14.85" customHeight="1" x14ac:dyDescent="0.3">
      <c r="A353" s="382" t="s">
        <v>49</v>
      </c>
      <c r="B353" s="870" t="s">
        <v>295</v>
      </c>
      <c r="C353" s="464" t="s">
        <v>1363</v>
      </c>
      <c r="D353" s="503" t="s">
        <v>894</v>
      </c>
      <c r="E353" s="501">
        <v>314985.31</v>
      </c>
      <c r="F353" s="363">
        <v>1999.11</v>
      </c>
    </row>
    <row r="354" spans="1:6" ht="14.85" customHeight="1" x14ac:dyDescent="0.3">
      <c r="A354" s="463" t="s">
        <v>49</v>
      </c>
      <c r="B354" s="869" t="s">
        <v>295</v>
      </c>
      <c r="C354" s="848" t="s">
        <v>896</v>
      </c>
      <c r="D354" s="492" t="s">
        <v>897</v>
      </c>
      <c r="E354" s="501">
        <v>1218646.0499999996</v>
      </c>
      <c r="F354" s="363">
        <v>697237.67000000016</v>
      </c>
    </row>
    <row r="355" spans="1:6" ht="14.85" customHeight="1" x14ac:dyDescent="0.3">
      <c r="A355" s="380" t="s">
        <v>49</v>
      </c>
      <c r="B355" s="844" t="s">
        <v>90</v>
      </c>
      <c r="C355" s="868" t="s">
        <v>176</v>
      </c>
      <c r="D355" s="499" t="s">
        <v>177</v>
      </c>
      <c r="E355" s="500">
        <v>0</v>
      </c>
      <c r="F355" s="358">
        <v>0</v>
      </c>
    </row>
    <row r="356" spans="1:6" ht="14.85" customHeight="1" x14ac:dyDescent="0.3">
      <c r="A356" s="382" t="s">
        <v>49</v>
      </c>
      <c r="B356" s="847" t="s">
        <v>295</v>
      </c>
      <c r="C356" s="848" t="s">
        <v>899</v>
      </c>
      <c r="D356" s="492" t="s">
        <v>900</v>
      </c>
      <c r="E356" s="501">
        <v>0</v>
      </c>
      <c r="F356" s="363">
        <v>0</v>
      </c>
    </row>
    <row r="357" spans="1:6" ht="14.85" customHeight="1" x14ac:dyDescent="0.3">
      <c r="A357" s="382" t="s">
        <v>49</v>
      </c>
      <c r="B357" s="847" t="s">
        <v>295</v>
      </c>
      <c r="C357" s="848" t="s">
        <v>902</v>
      </c>
      <c r="D357" s="492" t="s">
        <v>903</v>
      </c>
      <c r="E357" s="501">
        <v>0</v>
      </c>
      <c r="F357" s="363">
        <v>0</v>
      </c>
    </row>
    <row r="358" spans="1:6" ht="14.85" customHeight="1" x14ac:dyDescent="0.3">
      <c r="A358" s="380" t="s">
        <v>49</v>
      </c>
      <c r="B358" s="844" t="s">
        <v>90</v>
      </c>
      <c r="C358" s="868" t="s">
        <v>178</v>
      </c>
      <c r="D358" s="499" t="s">
        <v>179</v>
      </c>
      <c r="E358" s="500">
        <v>126271.33</v>
      </c>
      <c r="F358" s="358">
        <v>101301.31000000001</v>
      </c>
    </row>
    <row r="359" spans="1:6" ht="14.85" customHeight="1" x14ac:dyDescent="0.3">
      <c r="A359" s="382" t="s">
        <v>49</v>
      </c>
      <c r="B359" s="847" t="s">
        <v>295</v>
      </c>
      <c r="C359" s="848" t="s">
        <v>905</v>
      </c>
      <c r="D359" s="492" t="s">
        <v>906</v>
      </c>
      <c r="E359" s="501">
        <v>40064.67</v>
      </c>
      <c r="F359" s="363">
        <v>30278.660000000003</v>
      </c>
    </row>
    <row r="360" spans="1:6" ht="14.85" customHeight="1" x14ac:dyDescent="0.3">
      <c r="A360" s="382" t="s">
        <v>49</v>
      </c>
      <c r="B360" s="847" t="s">
        <v>295</v>
      </c>
      <c r="C360" s="848" t="s">
        <v>908</v>
      </c>
      <c r="D360" s="492" t="s">
        <v>909</v>
      </c>
      <c r="E360" s="501">
        <v>49467.889999999992</v>
      </c>
      <c r="F360" s="363">
        <v>62901.599999999999</v>
      </c>
    </row>
    <row r="361" spans="1:6" ht="14.85" customHeight="1" x14ac:dyDescent="0.3">
      <c r="A361" s="382" t="s">
        <v>49</v>
      </c>
      <c r="B361" s="847" t="s">
        <v>295</v>
      </c>
      <c r="C361" s="848" t="s">
        <v>911</v>
      </c>
      <c r="D361" s="492" t="s">
        <v>912</v>
      </c>
      <c r="E361" s="501">
        <v>0</v>
      </c>
      <c r="F361" s="363">
        <v>0</v>
      </c>
    </row>
    <row r="362" spans="1:6" ht="14.85" customHeight="1" x14ac:dyDescent="0.3">
      <c r="A362" s="382" t="s">
        <v>49</v>
      </c>
      <c r="B362" s="847" t="s">
        <v>295</v>
      </c>
      <c r="C362" s="848" t="s">
        <v>914</v>
      </c>
      <c r="D362" s="492" t="s">
        <v>915</v>
      </c>
      <c r="E362" s="501">
        <v>36738.770000000004</v>
      </c>
      <c r="F362" s="363">
        <v>8121.05</v>
      </c>
    </row>
    <row r="363" spans="1:6" ht="14.85" hidden="1" customHeight="1" x14ac:dyDescent="0.3">
      <c r="A363" s="382" t="s">
        <v>49</v>
      </c>
      <c r="B363" s="847" t="s">
        <v>295</v>
      </c>
      <c r="C363" s="848" t="s">
        <v>917</v>
      </c>
      <c r="D363" s="492" t="s">
        <v>918</v>
      </c>
      <c r="E363" s="501">
        <v>0</v>
      </c>
      <c r="F363" s="363">
        <v>0</v>
      </c>
    </row>
    <row r="364" spans="1:6" ht="14.85" hidden="1" customHeight="1" x14ac:dyDescent="0.3">
      <c r="A364" s="382" t="s">
        <v>49</v>
      </c>
      <c r="B364" s="847" t="s">
        <v>295</v>
      </c>
      <c r="C364" s="848" t="s">
        <v>919</v>
      </c>
      <c r="D364" s="492" t="s">
        <v>920</v>
      </c>
      <c r="E364" s="501">
        <v>0</v>
      </c>
      <c r="F364" s="363">
        <v>0</v>
      </c>
    </row>
    <row r="365" spans="1:6" ht="14.85" customHeight="1" x14ac:dyDescent="0.3">
      <c r="A365" s="380" t="s">
        <v>49</v>
      </c>
      <c r="B365" s="844" t="s">
        <v>90</v>
      </c>
      <c r="C365" s="868" t="s">
        <v>180</v>
      </c>
      <c r="D365" s="499" t="s">
        <v>181</v>
      </c>
      <c r="E365" s="504">
        <v>23970.37</v>
      </c>
      <c r="F365" s="466">
        <v>12490.130000000001</v>
      </c>
    </row>
    <row r="366" spans="1:6" ht="14.85" customHeight="1" x14ac:dyDescent="0.3">
      <c r="A366" s="382" t="s">
        <v>49</v>
      </c>
      <c r="B366" s="847" t="s">
        <v>295</v>
      </c>
      <c r="C366" s="848" t="s">
        <v>921</v>
      </c>
      <c r="D366" s="492" t="s">
        <v>922</v>
      </c>
      <c r="E366" s="501">
        <v>8304.75</v>
      </c>
      <c r="F366" s="363">
        <v>0</v>
      </c>
    </row>
    <row r="367" spans="1:6" ht="14.85" customHeight="1" x14ac:dyDescent="0.3">
      <c r="A367" s="382" t="s">
        <v>49</v>
      </c>
      <c r="B367" s="847" t="s">
        <v>295</v>
      </c>
      <c r="C367" s="848" t="s">
        <v>924</v>
      </c>
      <c r="D367" s="492" t="s">
        <v>925</v>
      </c>
      <c r="E367" s="501">
        <v>5450.9999999999991</v>
      </c>
      <c r="F367" s="363">
        <v>7923.05</v>
      </c>
    </row>
    <row r="368" spans="1:6" ht="14.85" customHeight="1" x14ac:dyDescent="0.3">
      <c r="A368" s="382" t="s">
        <v>49</v>
      </c>
      <c r="B368" s="847" t="s">
        <v>295</v>
      </c>
      <c r="C368" s="848" t="s">
        <v>927</v>
      </c>
      <c r="D368" s="492" t="s">
        <v>928</v>
      </c>
      <c r="E368" s="501">
        <v>0</v>
      </c>
      <c r="F368" s="363">
        <v>0</v>
      </c>
    </row>
    <row r="369" spans="1:6" ht="14.85" customHeight="1" x14ac:dyDescent="0.3">
      <c r="A369" s="382" t="s">
        <v>49</v>
      </c>
      <c r="B369" s="847" t="s">
        <v>295</v>
      </c>
      <c r="C369" s="848" t="s">
        <v>930</v>
      </c>
      <c r="D369" s="492" t="s">
        <v>931</v>
      </c>
      <c r="E369" s="501">
        <v>10214.620000000001</v>
      </c>
      <c r="F369" s="363">
        <v>4567.08</v>
      </c>
    </row>
    <row r="370" spans="1:6" ht="14.85" customHeight="1" x14ac:dyDescent="0.3">
      <c r="A370" s="380" t="s">
        <v>49</v>
      </c>
      <c r="B370" s="844" t="s">
        <v>90</v>
      </c>
      <c r="C370" s="845" t="s">
        <v>182</v>
      </c>
      <c r="D370" s="499" t="s">
        <v>183</v>
      </c>
      <c r="E370" s="500">
        <v>62388.68</v>
      </c>
      <c r="F370" s="358">
        <v>0</v>
      </c>
    </row>
    <row r="371" spans="1:6" ht="14.85" customHeight="1" x14ac:dyDescent="0.3">
      <c r="A371" s="382" t="s">
        <v>49</v>
      </c>
      <c r="B371" s="847" t="s">
        <v>295</v>
      </c>
      <c r="C371" s="848" t="s">
        <v>933</v>
      </c>
      <c r="D371" s="492" t="s">
        <v>934</v>
      </c>
      <c r="E371" s="501">
        <v>62388.68</v>
      </c>
      <c r="F371" s="363">
        <v>0</v>
      </c>
    </row>
    <row r="372" spans="1:6" ht="14.85" customHeight="1" x14ac:dyDescent="0.3">
      <c r="A372" s="382" t="s">
        <v>49</v>
      </c>
      <c r="B372" s="847" t="s">
        <v>295</v>
      </c>
      <c r="C372" s="848" t="s">
        <v>936</v>
      </c>
      <c r="D372" s="492" t="s">
        <v>937</v>
      </c>
      <c r="E372" s="501">
        <v>0</v>
      </c>
      <c r="F372" s="363">
        <v>0</v>
      </c>
    </row>
    <row r="373" spans="1:6" ht="14.85" customHeight="1" x14ac:dyDescent="0.3">
      <c r="A373" s="380" t="s">
        <v>49</v>
      </c>
      <c r="B373" s="844" t="s">
        <v>90</v>
      </c>
      <c r="C373" s="868" t="s">
        <v>184</v>
      </c>
      <c r="D373" s="499" t="s">
        <v>185</v>
      </c>
      <c r="E373" s="500">
        <v>8020.1500000000015</v>
      </c>
      <c r="F373" s="358">
        <v>8313.369999999999</v>
      </c>
    </row>
    <row r="374" spans="1:6" ht="14.85" customHeight="1" x14ac:dyDescent="0.3">
      <c r="A374" s="382" t="s">
        <v>49</v>
      </c>
      <c r="B374" s="847" t="s">
        <v>295</v>
      </c>
      <c r="C374" s="848" t="s">
        <v>938</v>
      </c>
      <c r="D374" s="492" t="s">
        <v>939</v>
      </c>
      <c r="E374" s="501">
        <v>0</v>
      </c>
      <c r="F374" s="363">
        <v>0</v>
      </c>
    </row>
    <row r="375" spans="1:6" ht="14.85" customHeight="1" x14ac:dyDescent="0.3">
      <c r="A375" s="382" t="s">
        <v>49</v>
      </c>
      <c r="B375" s="847" t="s">
        <v>295</v>
      </c>
      <c r="C375" s="848" t="s">
        <v>941</v>
      </c>
      <c r="D375" s="492" t="s">
        <v>942</v>
      </c>
      <c r="E375" s="501">
        <v>8020.1500000000015</v>
      </c>
      <c r="F375" s="363">
        <v>8313.369999999999</v>
      </c>
    </row>
    <row r="376" spans="1:6" ht="14.85" customHeight="1" x14ac:dyDescent="0.3">
      <c r="A376" s="380" t="s">
        <v>49</v>
      </c>
      <c r="B376" s="844" t="s">
        <v>90</v>
      </c>
      <c r="C376" s="868" t="s">
        <v>186</v>
      </c>
      <c r="D376" s="499" t="s">
        <v>187</v>
      </c>
      <c r="E376" s="500">
        <v>1151627.9700000002</v>
      </c>
      <c r="F376" s="358">
        <v>192535.77000000002</v>
      </c>
    </row>
    <row r="377" spans="1:6" ht="14.85" customHeight="1" x14ac:dyDescent="0.3">
      <c r="A377" s="382" t="s">
        <v>49</v>
      </c>
      <c r="B377" s="847" t="s">
        <v>295</v>
      </c>
      <c r="C377" s="848" t="s">
        <v>944</v>
      </c>
      <c r="D377" s="492" t="s">
        <v>945</v>
      </c>
      <c r="E377" s="501">
        <v>0</v>
      </c>
      <c r="F377" s="363">
        <v>0</v>
      </c>
    </row>
    <row r="378" spans="1:6" ht="14.85" customHeight="1" x14ac:dyDescent="0.3">
      <c r="A378" s="382" t="s">
        <v>49</v>
      </c>
      <c r="B378" s="847" t="s">
        <v>295</v>
      </c>
      <c r="C378" s="848" t="s">
        <v>947</v>
      </c>
      <c r="D378" s="492" t="s">
        <v>948</v>
      </c>
      <c r="E378" s="501">
        <v>0</v>
      </c>
      <c r="F378" s="363">
        <v>0</v>
      </c>
    </row>
    <row r="379" spans="1:6" ht="14.85" customHeight="1" x14ac:dyDescent="0.3">
      <c r="A379" s="382" t="s">
        <v>49</v>
      </c>
      <c r="B379" s="847" t="s">
        <v>295</v>
      </c>
      <c r="C379" s="848" t="s">
        <v>950</v>
      </c>
      <c r="D379" s="492" t="s">
        <v>951</v>
      </c>
      <c r="E379" s="501">
        <v>114462.53</v>
      </c>
      <c r="F379" s="363">
        <v>0</v>
      </c>
    </row>
    <row r="380" spans="1:6" ht="14.85" customHeight="1" x14ac:dyDescent="0.3">
      <c r="A380" s="382" t="s">
        <v>49</v>
      </c>
      <c r="B380" s="847" t="s">
        <v>295</v>
      </c>
      <c r="C380" s="848" t="s">
        <v>953</v>
      </c>
      <c r="D380" s="492" t="s">
        <v>954</v>
      </c>
      <c r="E380" s="501">
        <v>221009.51999999996</v>
      </c>
      <c r="F380" s="363">
        <v>192535.77000000002</v>
      </c>
    </row>
    <row r="381" spans="1:6" ht="14.85" customHeight="1" x14ac:dyDescent="0.3">
      <c r="A381" s="382" t="s">
        <v>49</v>
      </c>
      <c r="B381" s="847" t="s">
        <v>295</v>
      </c>
      <c r="C381" s="848" t="s">
        <v>956</v>
      </c>
      <c r="D381" s="492" t="s">
        <v>957</v>
      </c>
      <c r="E381" s="501">
        <v>0</v>
      </c>
      <c r="F381" s="363">
        <v>0</v>
      </c>
    </row>
    <row r="382" spans="1:6" ht="14.85" customHeight="1" x14ac:dyDescent="0.3">
      <c r="A382" s="382" t="s">
        <v>49</v>
      </c>
      <c r="B382" s="847" t="s">
        <v>295</v>
      </c>
      <c r="C382" s="848" t="s">
        <v>959</v>
      </c>
      <c r="D382" s="492" t="s">
        <v>960</v>
      </c>
      <c r="E382" s="501">
        <v>0</v>
      </c>
      <c r="F382" s="363">
        <v>0</v>
      </c>
    </row>
    <row r="383" spans="1:6" ht="14.85" customHeight="1" x14ac:dyDescent="0.3">
      <c r="A383" s="382" t="s">
        <v>49</v>
      </c>
      <c r="B383" s="847" t="s">
        <v>295</v>
      </c>
      <c r="C383" s="848" t="s">
        <v>962</v>
      </c>
      <c r="D383" s="492" t="s">
        <v>963</v>
      </c>
      <c r="E383" s="501">
        <v>158868</v>
      </c>
      <c r="F383" s="363">
        <v>0</v>
      </c>
    </row>
    <row r="384" spans="1:6" ht="14.85" customHeight="1" x14ac:dyDescent="0.3">
      <c r="A384" s="382" t="s">
        <v>49</v>
      </c>
      <c r="B384" s="847" t="s">
        <v>295</v>
      </c>
      <c r="C384" s="848" t="s">
        <v>965</v>
      </c>
      <c r="D384" s="492" t="s">
        <v>966</v>
      </c>
      <c r="E384" s="501">
        <v>0</v>
      </c>
      <c r="F384" s="363">
        <v>0</v>
      </c>
    </row>
    <row r="385" spans="1:6" ht="14.85" customHeight="1" x14ac:dyDescent="0.3">
      <c r="A385" s="382" t="s">
        <v>49</v>
      </c>
      <c r="B385" s="847" t="s">
        <v>295</v>
      </c>
      <c r="C385" s="848" t="s">
        <v>968</v>
      </c>
      <c r="D385" s="492" t="s">
        <v>969</v>
      </c>
      <c r="E385" s="501">
        <v>657287.92000000004</v>
      </c>
      <c r="F385" s="363">
        <v>0</v>
      </c>
    </row>
    <row r="386" spans="1:6" ht="14.85" customHeight="1" x14ac:dyDescent="0.3">
      <c r="A386" s="380" t="s">
        <v>49</v>
      </c>
      <c r="B386" s="844" t="s">
        <v>90</v>
      </c>
      <c r="C386" s="868" t="s">
        <v>188</v>
      </c>
      <c r="D386" s="499" t="s">
        <v>189</v>
      </c>
      <c r="E386" s="500">
        <v>119901.59999999998</v>
      </c>
      <c r="F386" s="358">
        <v>12743.5</v>
      </c>
    </row>
    <row r="387" spans="1:6" ht="14.85" customHeight="1" x14ac:dyDescent="0.3">
      <c r="A387" s="382" t="s">
        <v>49</v>
      </c>
      <c r="B387" s="847" t="s">
        <v>295</v>
      </c>
      <c r="C387" s="848" t="s">
        <v>971</v>
      </c>
      <c r="D387" s="492" t="s">
        <v>972</v>
      </c>
      <c r="E387" s="501">
        <v>119901.59999999998</v>
      </c>
      <c r="F387" s="363">
        <v>12743.5</v>
      </c>
    </row>
    <row r="388" spans="1:6" ht="14.85" customHeight="1" x14ac:dyDescent="0.3">
      <c r="A388" s="382" t="s">
        <v>49</v>
      </c>
      <c r="B388" s="847" t="s">
        <v>295</v>
      </c>
      <c r="C388" s="848" t="s">
        <v>974</v>
      </c>
      <c r="D388" s="492" t="s">
        <v>975</v>
      </c>
      <c r="E388" s="501">
        <v>0</v>
      </c>
      <c r="F388" s="363">
        <v>0</v>
      </c>
    </row>
    <row r="389" spans="1:6" ht="14.85" customHeight="1" x14ac:dyDescent="0.3">
      <c r="A389" s="382" t="s">
        <v>49</v>
      </c>
      <c r="B389" s="847" t="s">
        <v>295</v>
      </c>
      <c r="C389" s="848" t="s">
        <v>977</v>
      </c>
      <c r="D389" s="492" t="s">
        <v>978</v>
      </c>
      <c r="E389" s="501">
        <v>0</v>
      </c>
      <c r="F389" s="363">
        <v>0</v>
      </c>
    </row>
    <row r="390" spans="1:6" ht="14.85" customHeight="1" x14ac:dyDescent="0.3">
      <c r="A390" s="346" t="s">
        <v>49</v>
      </c>
      <c r="B390" s="836" t="s">
        <v>29</v>
      </c>
      <c r="C390" s="837" t="s">
        <v>27</v>
      </c>
      <c r="D390" s="495" t="s">
        <v>58</v>
      </c>
      <c r="E390" s="496">
        <v>0</v>
      </c>
      <c r="F390" s="396">
        <v>0</v>
      </c>
    </row>
    <row r="391" spans="1:6" ht="14.85" customHeight="1" x14ac:dyDescent="0.3">
      <c r="A391" s="351" t="s">
        <v>49</v>
      </c>
      <c r="B391" s="839" t="s">
        <v>59</v>
      </c>
      <c r="C391" s="840" t="s">
        <v>190</v>
      </c>
      <c r="D391" s="497" t="s">
        <v>191</v>
      </c>
      <c r="E391" s="498">
        <v>0</v>
      </c>
      <c r="F391" s="399">
        <v>0</v>
      </c>
    </row>
    <row r="392" spans="1:6" ht="14.85" customHeight="1" x14ac:dyDescent="0.3">
      <c r="A392" s="385" t="s">
        <v>49</v>
      </c>
      <c r="B392" s="850" t="s">
        <v>90</v>
      </c>
      <c r="C392" s="845" t="s">
        <v>192</v>
      </c>
      <c r="D392" s="505" t="s">
        <v>193</v>
      </c>
      <c r="E392" s="500">
        <v>0</v>
      </c>
      <c r="F392" s="358">
        <v>0</v>
      </c>
    </row>
    <row r="393" spans="1:6" ht="14.85" customHeight="1" x14ac:dyDescent="0.3">
      <c r="A393" s="382" t="s">
        <v>49</v>
      </c>
      <c r="B393" s="847" t="s">
        <v>295</v>
      </c>
      <c r="C393" s="848" t="s">
        <v>980</v>
      </c>
      <c r="D393" s="492" t="s">
        <v>981</v>
      </c>
      <c r="E393" s="501">
        <v>0</v>
      </c>
      <c r="F393" s="363">
        <v>0</v>
      </c>
    </row>
    <row r="394" spans="1:6" ht="14.85" customHeight="1" x14ac:dyDescent="0.3">
      <c r="A394" s="382" t="s">
        <v>49</v>
      </c>
      <c r="B394" s="858" t="s">
        <v>295</v>
      </c>
      <c r="C394" s="410" t="s">
        <v>983</v>
      </c>
      <c r="D394" s="492" t="s">
        <v>984</v>
      </c>
      <c r="E394" s="502">
        <v>0</v>
      </c>
      <c r="F394" s="458">
        <v>0</v>
      </c>
    </row>
    <row r="395" spans="1:6" ht="14.85" customHeight="1" x14ac:dyDescent="0.3">
      <c r="A395" s="351" t="s">
        <v>49</v>
      </c>
      <c r="B395" s="839" t="s">
        <v>59</v>
      </c>
      <c r="C395" s="840" t="s">
        <v>60</v>
      </c>
      <c r="D395" s="506" t="s">
        <v>61</v>
      </c>
      <c r="E395" s="507">
        <v>0</v>
      </c>
      <c r="F395" s="393">
        <v>0</v>
      </c>
    </row>
    <row r="396" spans="1:6" ht="14.85" customHeight="1" x14ac:dyDescent="0.3">
      <c r="A396" s="385" t="s">
        <v>49</v>
      </c>
      <c r="B396" s="850" t="s">
        <v>90</v>
      </c>
      <c r="C396" s="845" t="s">
        <v>60</v>
      </c>
      <c r="D396" s="508" t="s">
        <v>286</v>
      </c>
      <c r="E396" s="509">
        <v>0</v>
      </c>
      <c r="F396" s="433">
        <v>0</v>
      </c>
    </row>
    <row r="397" spans="1:6" ht="14.85" customHeight="1" x14ac:dyDescent="0.3">
      <c r="A397" s="382" t="s">
        <v>49</v>
      </c>
      <c r="B397" s="847" t="s">
        <v>295</v>
      </c>
      <c r="C397" s="848" t="s">
        <v>986</v>
      </c>
      <c r="D397" s="510" t="s">
        <v>987</v>
      </c>
      <c r="E397" s="507">
        <v>0</v>
      </c>
      <c r="F397" s="393">
        <v>0</v>
      </c>
    </row>
    <row r="398" spans="1:6" ht="14.85" hidden="1" customHeight="1" x14ac:dyDescent="0.3">
      <c r="A398" s="351" t="s">
        <v>49</v>
      </c>
      <c r="B398" s="839" t="s">
        <v>59</v>
      </c>
      <c r="C398" s="840" t="s">
        <v>62</v>
      </c>
      <c r="D398" s="497" t="s">
        <v>63</v>
      </c>
      <c r="E398" s="507">
        <v>0</v>
      </c>
      <c r="F398" s="393">
        <v>0</v>
      </c>
    </row>
    <row r="399" spans="1:6" ht="14.85" hidden="1" customHeight="1" x14ac:dyDescent="0.3">
      <c r="A399" s="351" t="s">
        <v>49</v>
      </c>
      <c r="B399" s="839" t="s">
        <v>59</v>
      </c>
      <c r="C399" s="840" t="s">
        <v>64</v>
      </c>
      <c r="D399" s="497" t="s">
        <v>65</v>
      </c>
      <c r="E399" s="507">
        <v>0</v>
      </c>
      <c r="F399" s="393">
        <v>0</v>
      </c>
    </row>
    <row r="400" spans="1:6" ht="14.85" hidden="1" customHeight="1" x14ac:dyDescent="0.3">
      <c r="A400" s="351" t="s">
        <v>49</v>
      </c>
      <c r="B400" s="839" t="s">
        <v>59</v>
      </c>
      <c r="C400" s="840" t="s">
        <v>66</v>
      </c>
      <c r="D400" s="497" t="s">
        <v>67</v>
      </c>
      <c r="E400" s="507">
        <v>0</v>
      </c>
      <c r="F400" s="393">
        <v>0</v>
      </c>
    </row>
    <row r="401" spans="1:6" ht="14.85" customHeight="1" x14ac:dyDescent="0.3">
      <c r="A401" s="346" t="s">
        <v>49</v>
      </c>
      <c r="B401" s="836" t="s">
        <v>29</v>
      </c>
      <c r="C401" s="837" t="s">
        <v>68</v>
      </c>
      <c r="D401" s="495" t="s">
        <v>69</v>
      </c>
      <c r="E401" s="496">
        <v>0</v>
      </c>
      <c r="F401" s="396">
        <v>0</v>
      </c>
    </row>
    <row r="402" spans="1:6" ht="14.85" customHeight="1" x14ac:dyDescent="0.3">
      <c r="A402" s="351" t="s">
        <v>49</v>
      </c>
      <c r="B402" s="839" t="s">
        <v>59</v>
      </c>
      <c r="C402" s="840" t="s">
        <v>194</v>
      </c>
      <c r="D402" s="497" t="s">
        <v>195</v>
      </c>
      <c r="E402" s="498">
        <v>0</v>
      </c>
      <c r="F402" s="399">
        <v>0</v>
      </c>
    </row>
    <row r="403" spans="1:6" ht="14.85" customHeight="1" x14ac:dyDescent="0.3">
      <c r="A403" s="385" t="s">
        <v>49</v>
      </c>
      <c r="B403" s="850" t="s">
        <v>90</v>
      </c>
      <c r="C403" s="845" t="s">
        <v>196</v>
      </c>
      <c r="D403" s="505" t="s">
        <v>197</v>
      </c>
      <c r="E403" s="500">
        <v>0</v>
      </c>
      <c r="F403" s="358">
        <v>0</v>
      </c>
    </row>
    <row r="404" spans="1:6" ht="14.85" customHeight="1" x14ac:dyDescent="0.3">
      <c r="A404" s="382" t="s">
        <v>49</v>
      </c>
      <c r="B404" s="873" t="s">
        <v>295</v>
      </c>
      <c r="C404" s="848" t="s">
        <v>196</v>
      </c>
      <c r="D404" s="492" t="s">
        <v>989</v>
      </c>
      <c r="E404" s="501">
        <v>0</v>
      </c>
      <c r="F404" s="363">
        <v>0</v>
      </c>
    </row>
    <row r="405" spans="1:6" ht="14.85" hidden="1" customHeight="1" x14ac:dyDescent="0.3">
      <c r="A405" s="351" t="s">
        <v>49</v>
      </c>
      <c r="B405" s="839" t="s">
        <v>59</v>
      </c>
      <c r="C405" s="840" t="s">
        <v>1364</v>
      </c>
      <c r="D405" s="497" t="s">
        <v>1365</v>
      </c>
      <c r="E405" s="507">
        <v>55179970.759999998</v>
      </c>
      <c r="F405" s="393">
        <v>0</v>
      </c>
    </row>
    <row r="406" spans="1:6" ht="14.85" hidden="1" customHeight="1" x14ac:dyDescent="0.3">
      <c r="A406" s="351" t="s">
        <v>49</v>
      </c>
      <c r="B406" s="839" t="s">
        <v>59</v>
      </c>
      <c r="C406" s="840" t="s">
        <v>1366</v>
      </c>
      <c r="D406" s="497" t="s">
        <v>1367</v>
      </c>
      <c r="E406" s="507">
        <v>179970.76</v>
      </c>
      <c r="F406" s="393">
        <v>0</v>
      </c>
    </row>
    <row r="407" spans="1:6" ht="14.85" hidden="1" customHeight="1" x14ac:dyDescent="0.3">
      <c r="A407" s="346" t="s">
        <v>49</v>
      </c>
      <c r="B407" s="836" t="s">
        <v>29</v>
      </c>
      <c r="C407" s="837" t="s">
        <v>314</v>
      </c>
      <c r="D407" s="495" t="s">
        <v>1368</v>
      </c>
      <c r="E407" s="511">
        <v>179970.76</v>
      </c>
      <c r="F407" s="474">
        <v>0</v>
      </c>
    </row>
    <row r="408" spans="1:6" ht="14.85" hidden="1" customHeight="1" x14ac:dyDescent="0.3">
      <c r="A408" s="351" t="s">
        <v>49</v>
      </c>
      <c r="B408" s="839" t="s">
        <v>59</v>
      </c>
      <c r="C408" s="840" t="s">
        <v>314</v>
      </c>
      <c r="D408" s="497" t="s">
        <v>1369</v>
      </c>
      <c r="E408" s="507">
        <v>179970.76</v>
      </c>
      <c r="F408" s="393">
        <v>0</v>
      </c>
    </row>
    <row r="409" spans="1:6" ht="14.85" hidden="1" customHeight="1" x14ac:dyDescent="0.3">
      <c r="A409" s="346" t="s">
        <v>49</v>
      </c>
      <c r="B409" s="836" t="s">
        <v>29</v>
      </c>
      <c r="C409" s="837" t="s">
        <v>1370</v>
      </c>
      <c r="D409" s="495" t="s">
        <v>1371</v>
      </c>
      <c r="E409" s="507">
        <v>0</v>
      </c>
      <c r="F409" s="393">
        <v>0</v>
      </c>
    </row>
    <row r="410" spans="1:6" ht="14.85" hidden="1" customHeight="1" x14ac:dyDescent="0.3">
      <c r="A410" s="351" t="s">
        <v>49</v>
      </c>
      <c r="B410" s="839" t="s">
        <v>59</v>
      </c>
      <c r="C410" s="840" t="s">
        <v>1372</v>
      </c>
      <c r="D410" s="497" t="s">
        <v>1373</v>
      </c>
      <c r="E410" s="507">
        <v>0</v>
      </c>
      <c r="F410" s="393">
        <v>0</v>
      </c>
    </row>
    <row r="411" spans="1:6" ht="14.85" hidden="1" customHeight="1" x14ac:dyDescent="0.3">
      <c r="A411" s="351" t="s">
        <v>49</v>
      </c>
      <c r="B411" s="839" t="s">
        <v>59</v>
      </c>
      <c r="C411" s="840" t="s">
        <v>1374</v>
      </c>
      <c r="D411" s="497" t="s">
        <v>1375</v>
      </c>
      <c r="E411" s="507">
        <v>55000000</v>
      </c>
      <c r="F411" s="393">
        <v>0</v>
      </c>
    </row>
    <row r="412" spans="1:6" ht="14.85" hidden="1" customHeight="1" x14ac:dyDescent="0.3">
      <c r="A412" s="351" t="s">
        <v>49</v>
      </c>
      <c r="B412" s="839" t="s">
        <v>59</v>
      </c>
      <c r="C412" s="840" t="s">
        <v>1376</v>
      </c>
      <c r="D412" s="497" t="s">
        <v>1377</v>
      </c>
      <c r="E412" s="507">
        <v>55000000</v>
      </c>
      <c r="F412" s="393">
        <v>0</v>
      </c>
    </row>
    <row r="413" spans="1:6" ht="14.85" hidden="1" customHeight="1" x14ac:dyDescent="0.3">
      <c r="A413" s="351" t="s">
        <v>49</v>
      </c>
      <c r="B413" s="839" t="s">
        <v>59</v>
      </c>
      <c r="C413" s="840" t="s">
        <v>1378</v>
      </c>
      <c r="D413" s="497" t="s">
        <v>1379</v>
      </c>
      <c r="E413" s="507">
        <v>55000000</v>
      </c>
      <c r="F413" s="393">
        <v>0</v>
      </c>
    </row>
    <row r="414" spans="1:6" ht="14.85" hidden="1" customHeight="1" x14ac:dyDescent="0.3">
      <c r="A414" s="351" t="s">
        <v>49</v>
      </c>
      <c r="B414" s="839" t="s">
        <v>59</v>
      </c>
      <c r="C414" s="840" t="s">
        <v>1380</v>
      </c>
      <c r="D414" s="497" t="s">
        <v>1381</v>
      </c>
      <c r="E414" s="507">
        <v>0</v>
      </c>
      <c r="F414" s="393">
        <v>0</v>
      </c>
    </row>
    <row r="415" spans="1:6" ht="14.85" hidden="1" customHeight="1" x14ac:dyDescent="0.3">
      <c r="A415" s="351" t="s">
        <v>49</v>
      </c>
      <c r="B415" s="839" t="s">
        <v>59</v>
      </c>
      <c r="C415" s="840" t="s">
        <v>1382</v>
      </c>
      <c r="D415" s="497" t="s">
        <v>1383</v>
      </c>
      <c r="E415" s="507">
        <v>0</v>
      </c>
      <c r="F415" s="393">
        <v>0</v>
      </c>
    </row>
    <row r="416" spans="1:6" ht="14.85" hidden="1" customHeight="1" x14ac:dyDescent="0.3">
      <c r="A416" s="346" t="s">
        <v>49</v>
      </c>
      <c r="B416" s="836" t="s">
        <v>29</v>
      </c>
      <c r="C416" s="837" t="s">
        <v>1384</v>
      </c>
      <c r="D416" s="495" t="s">
        <v>1385</v>
      </c>
      <c r="E416" s="507">
        <v>0</v>
      </c>
      <c r="F416" s="393">
        <v>0</v>
      </c>
    </row>
    <row r="417" spans="1:6" ht="14.85" hidden="1" customHeight="1" x14ac:dyDescent="0.3">
      <c r="A417" s="351" t="s">
        <v>49</v>
      </c>
      <c r="B417" s="839" t="s">
        <v>59</v>
      </c>
      <c r="C417" s="840" t="s">
        <v>1386</v>
      </c>
      <c r="D417" s="497" t="s">
        <v>1387</v>
      </c>
      <c r="E417" s="507">
        <v>0</v>
      </c>
      <c r="F417" s="393">
        <v>0</v>
      </c>
    </row>
    <row r="418" spans="1:6" ht="14.85" hidden="1" customHeight="1" x14ac:dyDescent="0.3">
      <c r="A418" s="351" t="s">
        <v>49</v>
      </c>
      <c r="B418" s="839" t="s">
        <v>59</v>
      </c>
      <c r="C418" s="840" t="s">
        <v>1388</v>
      </c>
      <c r="D418" s="497" t="s">
        <v>1389</v>
      </c>
      <c r="E418" s="507">
        <v>0</v>
      </c>
      <c r="F418" s="393">
        <v>0</v>
      </c>
    </row>
    <row r="419" spans="1:6" ht="14.85" hidden="1" customHeight="1" x14ac:dyDescent="0.3">
      <c r="A419" s="351" t="s">
        <v>49</v>
      </c>
      <c r="B419" s="839" t="s">
        <v>59</v>
      </c>
      <c r="C419" s="840" t="s">
        <v>1390</v>
      </c>
      <c r="D419" s="497" t="s">
        <v>1391</v>
      </c>
      <c r="E419" s="507">
        <v>0</v>
      </c>
      <c r="F419" s="393">
        <v>0</v>
      </c>
    </row>
    <row r="420" spans="1:6" ht="14.85" customHeight="1" x14ac:dyDescent="0.3">
      <c r="A420" s="346" t="s">
        <v>49</v>
      </c>
      <c r="B420" s="836" t="s">
        <v>29</v>
      </c>
      <c r="C420" s="837" t="s">
        <v>70</v>
      </c>
      <c r="D420" s="495" t="s">
        <v>71</v>
      </c>
      <c r="E420" s="496">
        <v>55179970.759999998</v>
      </c>
      <c r="F420" s="396">
        <v>0</v>
      </c>
    </row>
    <row r="421" spans="1:6" ht="14.85" customHeight="1" x14ac:dyDescent="0.3">
      <c r="A421" s="351" t="s">
        <v>49</v>
      </c>
      <c r="B421" s="839" t="s">
        <v>59</v>
      </c>
      <c r="C421" s="840" t="s">
        <v>198</v>
      </c>
      <c r="D421" s="497" t="s">
        <v>199</v>
      </c>
      <c r="E421" s="498">
        <v>179970.76</v>
      </c>
      <c r="F421" s="399">
        <v>0</v>
      </c>
    </row>
    <row r="422" spans="1:6" ht="14.85" customHeight="1" x14ac:dyDescent="0.3">
      <c r="A422" s="380" t="s">
        <v>49</v>
      </c>
      <c r="B422" s="844" t="s">
        <v>90</v>
      </c>
      <c r="C422" s="845" t="s">
        <v>200</v>
      </c>
      <c r="D422" s="499" t="s">
        <v>201</v>
      </c>
      <c r="E422" s="500">
        <v>179970.76</v>
      </c>
      <c r="F422" s="358">
        <v>0</v>
      </c>
    </row>
    <row r="423" spans="1:6" ht="14.85" customHeight="1" x14ac:dyDescent="0.3">
      <c r="A423" s="382" t="s">
        <v>49</v>
      </c>
      <c r="B423" s="847" t="s">
        <v>295</v>
      </c>
      <c r="C423" s="848" t="s">
        <v>200</v>
      </c>
      <c r="D423" s="492" t="s">
        <v>991</v>
      </c>
      <c r="E423" s="501">
        <v>179970.76</v>
      </c>
      <c r="F423" s="363">
        <v>0</v>
      </c>
    </row>
    <row r="424" spans="1:6" ht="14.85" hidden="1" customHeight="1" x14ac:dyDescent="0.3">
      <c r="A424" s="351" t="s">
        <v>49</v>
      </c>
      <c r="B424" s="839" t="s">
        <v>59</v>
      </c>
      <c r="C424" s="840" t="s">
        <v>993</v>
      </c>
      <c r="D424" s="497" t="s">
        <v>994</v>
      </c>
      <c r="E424" s="507">
        <v>0</v>
      </c>
      <c r="F424" s="393">
        <v>0</v>
      </c>
    </row>
    <row r="425" spans="1:6" ht="14.85" hidden="1" customHeight="1" x14ac:dyDescent="0.3">
      <c r="A425" s="351" t="s">
        <v>49</v>
      </c>
      <c r="B425" s="839" t="s">
        <v>59</v>
      </c>
      <c r="C425" s="840" t="s">
        <v>995</v>
      </c>
      <c r="D425" s="497" t="s">
        <v>996</v>
      </c>
      <c r="E425" s="507">
        <v>0</v>
      </c>
      <c r="F425" s="393">
        <v>0</v>
      </c>
    </row>
    <row r="426" spans="1:6" ht="14.85" customHeight="1" x14ac:dyDescent="0.3">
      <c r="A426" s="351" t="s">
        <v>49</v>
      </c>
      <c r="B426" s="839" t="s">
        <v>59</v>
      </c>
      <c r="C426" s="840" t="s">
        <v>202</v>
      </c>
      <c r="D426" s="497" t="s">
        <v>203</v>
      </c>
      <c r="E426" s="498">
        <v>55000000</v>
      </c>
      <c r="F426" s="399">
        <v>0</v>
      </c>
    </row>
    <row r="427" spans="1:6" ht="14.85" customHeight="1" x14ac:dyDescent="0.3">
      <c r="A427" s="380" t="s">
        <v>49</v>
      </c>
      <c r="B427" s="844" t="s">
        <v>90</v>
      </c>
      <c r="C427" s="845" t="s">
        <v>204</v>
      </c>
      <c r="D427" s="499" t="s">
        <v>205</v>
      </c>
      <c r="E427" s="500">
        <v>55000000</v>
      </c>
      <c r="F427" s="358">
        <v>0</v>
      </c>
    </row>
    <row r="428" spans="1:6" ht="14.85" customHeight="1" x14ac:dyDescent="0.3">
      <c r="A428" s="382" t="s">
        <v>49</v>
      </c>
      <c r="B428" s="847" t="s">
        <v>295</v>
      </c>
      <c r="C428" s="848" t="s">
        <v>204</v>
      </c>
      <c r="D428" s="492" t="s">
        <v>997</v>
      </c>
      <c r="E428" s="501">
        <v>55000000</v>
      </c>
      <c r="F428" s="363">
        <v>0</v>
      </c>
    </row>
    <row r="429" spans="1:6" ht="14.85" customHeight="1" x14ac:dyDescent="0.3">
      <c r="A429" s="346" t="s">
        <v>49</v>
      </c>
      <c r="B429" s="836" t="s">
        <v>29</v>
      </c>
      <c r="C429" s="837" t="s">
        <v>72</v>
      </c>
      <c r="D429" s="495" t="s">
        <v>73</v>
      </c>
      <c r="E429" s="496">
        <v>0</v>
      </c>
      <c r="F429" s="396">
        <v>0</v>
      </c>
    </row>
    <row r="430" spans="1:6" ht="14.85" customHeight="1" x14ac:dyDescent="0.3">
      <c r="A430" s="351" t="s">
        <v>49</v>
      </c>
      <c r="B430" s="839" t="s">
        <v>59</v>
      </c>
      <c r="C430" s="840" t="s">
        <v>206</v>
      </c>
      <c r="D430" s="497" t="s">
        <v>207</v>
      </c>
      <c r="E430" s="498">
        <v>0</v>
      </c>
      <c r="F430" s="399">
        <v>0</v>
      </c>
    </row>
    <row r="431" spans="1:6" ht="14.85" customHeight="1" x14ac:dyDescent="0.3">
      <c r="A431" s="380" t="s">
        <v>49</v>
      </c>
      <c r="B431" s="844" t="s">
        <v>90</v>
      </c>
      <c r="C431" s="845" t="s">
        <v>208</v>
      </c>
      <c r="D431" s="499" t="s">
        <v>209</v>
      </c>
      <c r="E431" s="500">
        <v>0</v>
      </c>
      <c r="F431" s="358">
        <v>0</v>
      </c>
    </row>
    <row r="432" spans="1:6" ht="14.85" customHeight="1" x14ac:dyDescent="0.3">
      <c r="A432" s="382" t="s">
        <v>49</v>
      </c>
      <c r="B432" s="847" t="s">
        <v>295</v>
      </c>
      <c r="C432" s="848" t="s">
        <v>999</v>
      </c>
      <c r="D432" s="492" t="s">
        <v>1000</v>
      </c>
      <c r="E432" s="501">
        <v>0</v>
      </c>
      <c r="F432" s="363">
        <v>0</v>
      </c>
    </row>
    <row r="433" spans="1:6" ht="14.85" hidden="1" customHeight="1" x14ac:dyDescent="0.3">
      <c r="A433" s="380" t="s">
        <v>49</v>
      </c>
      <c r="B433" s="844" t="s">
        <v>90</v>
      </c>
      <c r="C433" s="845" t="s">
        <v>1002</v>
      </c>
      <c r="D433" s="499" t="s">
        <v>1003</v>
      </c>
      <c r="E433" s="500">
        <v>0</v>
      </c>
      <c r="F433" s="358">
        <v>0</v>
      </c>
    </row>
    <row r="434" spans="1:6" ht="14.85" hidden="1" customHeight="1" x14ac:dyDescent="0.3">
      <c r="A434" s="382" t="s">
        <v>49</v>
      </c>
      <c r="B434" s="847" t="s">
        <v>295</v>
      </c>
      <c r="C434" s="848" t="s">
        <v>1004</v>
      </c>
      <c r="D434" s="492" t="s">
        <v>1005</v>
      </c>
      <c r="E434" s="501">
        <v>0</v>
      </c>
      <c r="F434" s="363">
        <v>0</v>
      </c>
    </row>
    <row r="435" spans="1:6" ht="14.85" customHeight="1" x14ac:dyDescent="0.3">
      <c r="A435" s="380" t="s">
        <v>49</v>
      </c>
      <c r="B435" s="844" t="s">
        <v>90</v>
      </c>
      <c r="C435" s="845" t="s">
        <v>210</v>
      </c>
      <c r="D435" s="499" t="s">
        <v>211</v>
      </c>
      <c r="E435" s="500">
        <v>0</v>
      </c>
      <c r="F435" s="358">
        <v>0</v>
      </c>
    </row>
    <row r="436" spans="1:6" ht="14.85" customHeight="1" x14ac:dyDescent="0.3">
      <c r="A436" s="382" t="s">
        <v>49</v>
      </c>
      <c r="B436" s="847" t="s">
        <v>295</v>
      </c>
      <c r="C436" s="848" t="s">
        <v>1006</v>
      </c>
      <c r="D436" s="492" t="s">
        <v>1007</v>
      </c>
      <c r="E436" s="501">
        <v>0</v>
      </c>
      <c r="F436" s="363">
        <v>0</v>
      </c>
    </row>
    <row r="437" spans="1:6" ht="14.85" hidden="1" customHeight="1" x14ac:dyDescent="0.3">
      <c r="A437" s="351" t="s">
        <v>49</v>
      </c>
      <c r="B437" s="839" t="s">
        <v>59</v>
      </c>
      <c r="C437" s="840" t="s">
        <v>1009</v>
      </c>
      <c r="D437" s="497" t="s">
        <v>1010</v>
      </c>
      <c r="E437" s="507">
        <v>0</v>
      </c>
      <c r="F437" s="393">
        <v>0</v>
      </c>
    </row>
    <row r="438" spans="1:6" ht="14.85" hidden="1" customHeight="1" x14ac:dyDescent="0.3">
      <c r="A438" s="351" t="s">
        <v>49</v>
      </c>
      <c r="B438" s="839" t="s">
        <v>59</v>
      </c>
      <c r="C438" s="840" t="s">
        <v>1011</v>
      </c>
      <c r="D438" s="497" t="s">
        <v>1012</v>
      </c>
      <c r="E438" s="507">
        <v>0</v>
      </c>
      <c r="F438" s="393">
        <v>0</v>
      </c>
    </row>
    <row r="439" spans="1:6" ht="14.85" customHeight="1" x14ac:dyDescent="0.3">
      <c r="A439" s="351" t="s">
        <v>49</v>
      </c>
      <c r="B439" s="839" t="s">
        <v>59</v>
      </c>
      <c r="C439" s="840" t="s">
        <v>212</v>
      </c>
      <c r="D439" s="497" t="s">
        <v>213</v>
      </c>
      <c r="E439" s="498">
        <v>0</v>
      </c>
      <c r="F439" s="399">
        <v>0</v>
      </c>
    </row>
    <row r="440" spans="1:6" ht="14.85" customHeight="1" x14ac:dyDescent="0.3">
      <c r="A440" s="380" t="s">
        <v>49</v>
      </c>
      <c r="B440" s="844" t="s">
        <v>90</v>
      </c>
      <c r="C440" s="845" t="s">
        <v>214</v>
      </c>
      <c r="D440" s="499" t="s">
        <v>215</v>
      </c>
      <c r="E440" s="500">
        <v>0</v>
      </c>
      <c r="F440" s="358">
        <v>0</v>
      </c>
    </row>
    <row r="441" spans="1:6" ht="14.85" customHeight="1" x14ac:dyDescent="0.3">
      <c r="A441" s="382" t="s">
        <v>49</v>
      </c>
      <c r="B441" s="847" t="s">
        <v>295</v>
      </c>
      <c r="C441" s="848" t="s">
        <v>1013</v>
      </c>
      <c r="D441" s="492" t="s">
        <v>1014</v>
      </c>
      <c r="E441" s="501">
        <v>0</v>
      </c>
      <c r="F441" s="363">
        <v>0</v>
      </c>
    </row>
    <row r="442" spans="1:6" ht="14.85" customHeight="1" x14ac:dyDescent="0.3">
      <c r="A442" s="382" t="s">
        <v>49</v>
      </c>
      <c r="B442" s="847" t="s">
        <v>295</v>
      </c>
      <c r="C442" s="848" t="s">
        <v>1016</v>
      </c>
      <c r="D442" s="492" t="s">
        <v>1017</v>
      </c>
      <c r="E442" s="501">
        <v>0</v>
      </c>
      <c r="F442" s="363">
        <v>0</v>
      </c>
    </row>
    <row r="443" spans="1:6" ht="14.85" customHeight="1" x14ac:dyDescent="0.3">
      <c r="A443" s="380" t="s">
        <v>49</v>
      </c>
      <c r="B443" s="844" t="s">
        <v>90</v>
      </c>
      <c r="C443" s="845" t="s">
        <v>216</v>
      </c>
      <c r="D443" s="499" t="s">
        <v>217</v>
      </c>
      <c r="E443" s="500">
        <v>0</v>
      </c>
      <c r="F443" s="358">
        <v>0</v>
      </c>
    </row>
    <row r="444" spans="1:6" ht="14.85" customHeight="1" x14ac:dyDescent="0.3">
      <c r="A444" s="382" t="s">
        <v>49</v>
      </c>
      <c r="B444" s="847" t="s">
        <v>295</v>
      </c>
      <c r="C444" s="848" t="s">
        <v>216</v>
      </c>
      <c r="D444" s="492" t="s">
        <v>1019</v>
      </c>
      <c r="E444" s="501">
        <v>0</v>
      </c>
      <c r="F444" s="363">
        <v>0</v>
      </c>
    </row>
    <row r="445" spans="1:6" ht="14.85" hidden="1" customHeight="1" x14ac:dyDescent="0.3">
      <c r="A445" s="351" t="s">
        <v>49</v>
      </c>
      <c r="B445" s="839" t="s">
        <v>59</v>
      </c>
      <c r="C445" s="840" t="s">
        <v>1021</v>
      </c>
      <c r="D445" s="497" t="s">
        <v>1022</v>
      </c>
      <c r="E445" s="498"/>
      <c r="F445" s="399"/>
    </row>
    <row r="446" spans="1:6" ht="14.85" hidden="1" customHeight="1" x14ac:dyDescent="0.3">
      <c r="A446" s="380" t="s">
        <v>49</v>
      </c>
      <c r="B446" s="844" t="s">
        <v>90</v>
      </c>
      <c r="C446" s="845" t="s">
        <v>1023</v>
      </c>
      <c r="D446" s="499" t="s">
        <v>1024</v>
      </c>
      <c r="E446" s="500"/>
      <c r="F446" s="358"/>
    </row>
    <row r="447" spans="1:6" ht="14.85" hidden="1" customHeight="1" x14ac:dyDescent="0.3">
      <c r="A447" s="382" t="s">
        <v>49</v>
      </c>
      <c r="B447" s="847" t="s">
        <v>295</v>
      </c>
      <c r="C447" s="848" t="s">
        <v>1023</v>
      </c>
      <c r="D447" s="492" t="s">
        <v>1025</v>
      </c>
      <c r="E447" s="501"/>
      <c r="F447" s="363"/>
    </row>
    <row r="448" spans="1:6" ht="14.85" hidden="1" customHeight="1" x14ac:dyDescent="0.3">
      <c r="A448" s="380" t="s">
        <v>49</v>
      </c>
      <c r="B448" s="844" t="s">
        <v>90</v>
      </c>
      <c r="C448" s="845" t="s">
        <v>1026</v>
      </c>
      <c r="D448" s="499" t="s">
        <v>1027</v>
      </c>
      <c r="E448" s="500"/>
      <c r="F448" s="358"/>
    </row>
    <row r="449" spans="1:6" ht="14.85" hidden="1" customHeight="1" x14ac:dyDescent="0.3">
      <c r="A449" s="382" t="s">
        <v>49</v>
      </c>
      <c r="B449" s="847" t="s">
        <v>295</v>
      </c>
      <c r="C449" s="848" t="s">
        <v>1026</v>
      </c>
      <c r="D449" s="492" t="s">
        <v>1028</v>
      </c>
      <c r="E449" s="501"/>
      <c r="F449" s="363"/>
    </row>
    <row r="450" spans="1:6" ht="14.85" hidden="1" customHeight="1" x14ac:dyDescent="0.3">
      <c r="A450" s="380" t="s">
        <v>49</v>
      </c>
      <c r="B450" s="844" t="s">
        <v>90</v>
      </c>
      <c r="C450" s="845" t="s">
        <v>1029</v>
      </c>
      <c r="D450" s="499" t="s">
        <v>1030</v>
      </c>
      <c r="E450" s="500"/>
      <c r="F450" s="358"/>
    </row>
    <row r="451" spans="1:6" ht="14.85" hidden="1" customHeight="1" x14ac:dyDescent="0.3">
      <c r="A451" s="382" t="s">
        <v>49</v>
      </c>
      <c r="B451" s="847" t="s">
        <v>295</v>
      </c>
      <c r="C451" s="848" t="s">
        <v>1029</v>
      </c>
      <c r="D451" s="492" t="s">
        <v>1031</v>
      </c>
      <c r="E451" s="501"/>
      <c r="F451" s="363"/>
    </row>
    <row r="452" spans="1:6" hidden="1" x14ac:dyDescent="0.3">
      <c r="A452" s="351" t="s">
        <v>49</v>
      </c>
      <c r="B452" s="839" t="s">
        <v>59</v>
      </c>
      <c r="C452" s="840" t="s">
        <v>218</v>
      </c>
      <c r="D452" s="497" t="s">
        <v>219</v>
      </c>
      <c r="E452" s="498"/>
      <c r="F452" s="399"/>
    </row>
    <row r="453" spans="1:6" ht="14.85" hidden="1" customHeight="1" x14ac:dyDescent="0.3">
      <c r="A453" s="380" t="s">
        <v>49</v>
      </c>
      <c r="B453" s="844" t="s">
        <v>90</v>
      </c>
      <c r="C453" s="845" t="s">
        <v>218</v>
      </c>
      <c r="D453" s="499" t="s">
        <v>220</v>
      </c>
      <c r="E453" s="500"/>
      <c r="F453" s="358"/>
    </row>
    <row r="454" spans="1:6" ht="14.85" hidden="1" customHeight="1" x14ac:dyDescent="0.3">
      <c r="A454" s="382" t="s">
        <v>49</v>
      </c>
      <c r="B454" s="847" t="s">
        <v>295</v>
      </c>
      <c r="C454" s="848" t="s">
        <v>218</v>
      </c>
      <c r="D454" s="492" t="s">
        <v>1032</v>
      </c>
      <c r="E454" s="501"/>
      <c r="F454" s="363"/>
    </row>
    <row r="455" spans="1:6" ht="14.85" customHeight="1" x14ac:dyDescent="0.3">
      <c r="A455" s="342" t="s">
        <v>49</v>
      </c>
      <c r="B455" s="833" t="s">
        <v>24</v>
      </c>
      <c r="C455" s="860" t="s">
        <v>74</v>
      </c>
      <c r="D455" s="493" t="s">
        <v>75</v>
      </c>
      <c r="E455" s="494">
        <v>199874.74</v>
      </c>
      <c r="F455" s="344">
        <v>7268.7</v>
      </c>
    </row>
    <row r="456" spans="1:6" ht="14.85" hidden="1" customHeight="1" x14ac:dyDescent="0.3">
      <c r="A456" s="346" t="s">
        <v>49</v>
      </c>
      <c r="B456" s="836" t="s">
        <v>29</v>
      </c>
      <c r="C456" s="837" t="s">
        <v>1033</v>
      </c>
      <c r="D456" s="495" t="s">
        <v>1034</v>
      </c>
      <c r="E456" s="512"/>
      <c r="F456" s="372"/>
    </row>
    <row r="457" spans="1:6" ht="14.85" hidden="1" customHeight="1" x14ac:dyDescent="0.3">
      <c r="A457" s="351" t="s">
        <v>49</v>
      </c>
      <c r="B457" s="839" t="s">
        <v>59</v>
      </c>
      <c r="C457" s="840" t="s">
        <v>1033</v>
      </c>
      <c r="D457" s="497" t="s">
        <v>1035</v>
      </c>
      <c r="E457" s="513"/>
      <c r="F457" s="364"/>
    </row>
    <row r="458" spans="1:6" ht="14.85" hidden="1" customHeight="1" x14ac:dyDescent="0.3">
      <c r="A458" s="351" t="s">
        <v>49</v>
      </c>
      <c r="B458" s="839" t="s">
        <v>59</v>
      </c>
      <c r="C458" s="840" t="s">
        <v>1036</v>
      </c>
      <c r="D458" s="497" t="s">
        <v>1037</v>
      </c>
      <c r="E458" s="513"/>
      <c r="F458" s="364"/>
    </row>
    <row r="459" spans="1:6" ht="14.85" customHeight="1" x14ac:dyDescent="0.3">
      <c r="A459" s="346" t="s">
        <v>49</v>
      </c>
      <c r="B459" s="836" t="s">
        <v>29</v>
      </c>
      <c r="C459" s="837" t="s">
        <v>76</v>
      </c>
      <c r="D459" s="495" t="s">
        <v>77</v>
      </c>
      <c r="E459" s="496">
        <v>199874.74</v>
      </c>
      <c r="F459" s="396">
        <v>7268.7</v>
      </c>
    </row>
    <row r="460" spans="1:6" ht="14.85" customHeight="1" x14ac:dyDescent="0.3">
      <c r="A460" s="351" t="s">
        <v>49</v>
      </c>
      <c r="B460" s="839" t="s">
        <v>59</v>
      </c>
      <c r="C460" s="840" t="s">
        <v>221</v>
      </c>
      <c r="D460" s="497" t="s">
        <v>222</v>
      </c>
      <c r="E460" s="498">
        <v>4674.7400000000007</v>
      </c>
      <c r="F460" s="399">
        <v>7268.7</v>
      </c>
    </row>
    <row r="461" spans="1:6" ht="14.85" customHeight="1" x14ac:dyDescent="0.3">
      <c r="A461" s="380" t="s">
        <v>49</v>
      </c>
      <c r="B461" s="866" t="s">
        <v>90</v>
      </c>
      <c r="C461" s="845" t="s">
        <v>1038</v>
      </c>
      <c r="D461" s="499" t="s">
        <v>1039</v>
      </c>
      <c r="E461" s="500">
        <v>0</v>
      </c>
      <c r="F461" s="358">
        <v>0</v>
      </c>
    </row>
    <row r="462" spans="1:6" ht="14.85" customHeight="1" x14ac:dyDescent="0.3">
      <c r="A462" s="382" t="s">
        <v>49</v>
      </c>
      <c r="B462" s="875" t="s">
        <v>295</v>
      </c>
      <c r="C462" s="848" t="s">
        <v>1040</v>
      </c>
      <c r="D462" s="492" t="s">
        <v>1041</v>
      </c>
      <c r="E462" s="501">
        <v>0</v>
      </c>
      <c r="F462" s="363">
        <v>0</v>
      </c>
    </row>
    <row r="463" spans="1:6" ht="14.85" customHeight="1" x14ac:dyDescent="0.3">
      <c r="A463" s="380" t="s">
        <v>49</v>
      </c>
      <c r="B463" s="866" t="s">
        <v>90</v>
      </c>
      <c r="C463" s="868" t="s">
        <v>223</v>
      </c>
      <c r="D463" s="499" t="s">
        <v>224</v>
      </c>
      <c r="E463" s="500">
        <v>0</v>
      </c>
      <c r="F463" s="358">
        <v>0</v>
      </c>
    </row>
    <row r="464" spans="1:6" ht="14.85" customHeight="1" x14ac:dyDescent="0.3">
      <c r="A464" s="382" t="s">
        <v>49</v>
      </c>
      <c r="B464" s="875" t="s">
        <v>295</v>
      </c>
      <c r="C464" s="848" t="s">
        <v>1042</v>
      </c>
      <c r="D464" s="492" t="s">
        <v>1043</v>
      </c>
      <c r="E464" s="501">
        <v>0</v>
      </c>
      <c r="F464" s="363">
        <v>0</v>
      </c>
    </row>
    <row r="465" spans="1:6" ht="14.85" customHeight="1" x14ac:dyDescent="0.3">
      <c r="A465" s="380" t="s">
        <v>49</v>
      </c>
      <c r="B465" s="866" t="s">
        <v>90</v>
      </c>
      <c r="C465" s="845" t="s">
        <v>225</v>
      </c>
      <c r="D465" s="499" t="s">
        <v>226</v>
      </c>
      <c r="E465" s="500">
        <v>0</v>
      </c>
      <c r="F465" s="358">
        <v>0</v>
      </c>
    </row>
    <row r="466" spans="1:6" ht="14.85" customHeight="1" x14ac:dyDescent="0.3">
      <c r="A466" s="382" t="s">
        <v>49</v>
      </c>
      <c r="B466" s="875" t="s">
        <v>295</v>
      </c>
      <c r="C466" s="848" t="s">
        <v>1045</v>
      </c>
      <c r="D466" s="492" t="s">
        <v>1046</v>
      </c>
      <c r="E466" s="501">
        <v>0</v>
      </c>
      <c r="F466" s="363">
        <v>0</v>
      </c>
    </row>
    <row r="467" spans="1:6" ht="14.85" customHeight="1" x14ac:dyDescent="0.3">
      <c r="A467" s="382" t="s">
        <v>49</v>
      </c>
      <c r="B467" s="875" t="s">
        <v>295</v>
      </c>
      <c r="C467" s="848" t="s">
        <v>1048</v>
      </c>
      <c r="D467" s="492" t="s">
        <v>1049</v>
      </c>
      <c r="E467" s="501">
        <v>0</v>
      </c>
      <c r="F467" s="363">
        <v>0</v>
      </c>
    </row>
    <row r="468" spans="1:6" ht="14.85" customHeight="1" x14ac:dyDescent="0.3">
      <c r="A468" s="380" t="s">
        <v>49</v>
      </c>
      <c r="B468" s="866" t="s">
        <v>90</v>
      </c>
      <c r="C468" s="868" t="s">
        <v>227</v>
      </c>
      <c r="D468" s="499" t="s">
        <v>228</v>
      </c>
      <c r="E468" s="500">
        <v>0</v>
      </c>
      <c r="F468" s="358">
        <v>0</v>
      </c>
    </row>
    <row r="469" spans="1:6" ht="14.85" customHeight="1" x14ac:dyDescent="0.3">
      <c r="A469" s="382" t="s">
        <v>49</v>
      </c>
      <c r="B469" s="875" t="s">
        <v>295</v>
      </c>
      <c r="C469" s="848" t="s">
        <v>1051</v>
      </c>
      <c r="D469" s="492" t="s">
        <v>1052</v>
      </c>
      <c r="E469" s="501">
        <v>0</v>
      </c>
      <c r="F469" s="363">
        <v>0</v>
      </c>
    </row>
    <row r="470" spans="1:6" ht="14.85" customHeight="1" x14ac:dyDescent="0.3">
      <c r="A470" s="380" t="s">
        <v>49</v>
      </c>
      <c r="B470" s="866" t="s">
        <v>90</v>
      </c>
      <c r="C470" s="845" t="s">
        <v>229</v>
      </c>
      <c r="D470" s="499" t="s">
        <v>230</v>
      </c>
      <c r="E470" s="500">
        <v>0</v>
      </c>
      <c r="F470" s="358">
        <v>0</v>
      </c>
    </row>
    <row r="471" spans="1:6" ht="14.85" customHeight="1" x14ac:dyDescent="0.3">
      <c r="A471" s="382" t="s">
        <v>49</v>
      </c>
      <c r="B471" s="875" t="s">
        <v>295</v>
      </c>
      <c r="C471" s="848" t="s">
        <v>229</v>
      </c>
      <c r="D471" s="492" t="s">
        <v>1054</v>
      </c>
      <c r="E471" s="501">
        <v>0</v>
      </c>
      <c r="F471" s="363">
        <v>0</v>
      </c>
    </row>
    <row r="472" spans="1:6" ht="14.85" customHeight="1" x14ac:dyDescent="0.3">
      <c r="A472" s="380" t="s">
        <v>49</v>
      </c>
      <c r="B472" s="866" t="s">
        <v>90</v>
      </c>
      <c r="C472" s="845" t="s">
        <v>231</v>
      </c>
      <c r="D472" s="499" t="s">
        <v>232</v>
      </c>
      <c r="E472" s="500">
        <v>0</v>
      </c>
      <c r="F472" s="358">
        <v>0</v>
      </c>
    </row>
    <row r="473" spans="1:6" ht="14.85" customHeight="1" x14ac:dyDescent="0.3">
      <c r="A473" s="382" t="s">
        <v>49</v>
      </c>
      <c r="B473" s="875" t="s">
        <v>295</v>
      </c>
      <c r="C473" s="848" t="s">
        <v>1056</v>
      </c>
      <c r="D473" s="492" t="s">
        <v>1057</v>
      </c>
      <c r="E473" s="501">
        <v>0</v>
      </c>
      <c r="F473" s="363">
        <v>0</v>
      </c>
    </row>
    <row r="474" spans="1:6" ht="14.85" customHeight="1" x14ac:dyDescent="0.3">
      <c r="A474" s="382" t="s">
        <v>49</v>
      </c>
      <c r="B474" s="875" t="s">
        <v>295</v>
      </c>
      <c r="C474" s="848" t="s">
        <v>1059</v>
      </c>
      <c r="D474" s="492" t="s">
        <v>1060</v>
      </c>
      <c r="E474" s="501">
        <v>0</v>
      </c>
      <c r="F474" s="363">
        <v>0</v>
      </c>
    </row>
    <row r="475" spans="1:6" ht="14.85" customHeight="1" x14ac:dyDescent="0.3">
      <c r="A475" s="382" t="s">
        <v>49</v>
      </c>
      <c r="B475" s="875" t="s">
        <v>295</v>
      </c>
      <c r="C475" s="848" t="s">
        <v>1062</v>
      </c>
      <c r="D475" s="492" t="s">
        <v>1063</v>
      </c>
      <c r="E475" s="501">
        <v>0</v>
      </c>
      <c r="F475" s="363">
        <v>0</v>
      </c>
    </row>
    <row r="476" spans="1:6" ht="14.85" customHeight="1" x14ac:dyDescent="0.3">
      <c r="A476" s="382" t="s">
        <v>49</v>
      </c>
      <c r="B476" s="847" t="s">
        <v>295</v>
      </c>
      <c r="C476" s="848" t="s">
        <v>1065</v>
      </c>
      <c r="D476" s="492" t="s">
        <v>1066</v>
      </c>
      <c r="E476" s="501">
        <v>0</v>
      </c>
      <c r="F476" s="363">
        <v>0</v>
      </c>
    </row>
    <row r="477" spans="1:6" ht="14.85" customHeight="1" x14ac:dyDescent="0.3">
      <c r="A477" s="382" t="s">
        <v>49</v>
      </c>
      <c r="B477" s="847" t="s">
        <v>295</v>
      </c>
      <c r="C477" s="848" t="s">
        <v>1068</v>
      </c>
      <c r="D477" s="492" t="s">
        <v>1069</v>
      </c>
      <c r="E477" s="501">
        <v>0</v>
      </c>
      <c r="F477" s="363">
        <v>0</v>
      </c>
    </row>
    <row r="478" spans="1:6" ht="14.85" customHeight="1" x14ac:dyDescent="0.3">
      <c r="A478" s="380" t="s">
        <v>49</v>
      </c>
      <c r="B478" s="866" t="s">
        <v>90</v>
      </c>
      <c r="C478" s="868" t="s">
        <v>233</v>
      </c>
      <c r="D478" s="499" t="s">
        <v>234</v>
      </c>
      <c r="E478" s="500">
        <v>2050.83</v>
      </c>
      <c r="F478" s="358">
        <v>0</v>
      </c>
    </row>
    <row r="479" spans="1:6" ht="14.85" customHeight="1" x14ac:dyDescent="0.3">
      <c r="A479" s="382" t="s">
        <v>49</v>
      </c>
      <c r="B479" s="847" t="s">
        <v>295</v>
      </c>
      <c r="C479" s="848" t="s">
        <v>1397</v>
      </c>
      <c r="D479" s="492" t="s">
        <v>1398</v>
      </c>
      <c r="E479" s="501">
        <v>2050.83</v>
      </c>
      <c r="F479" s="363">
        <v>0</v>
      </c>
    </row>
    <row r="480" spans="1:6" ht="14.85" hidden="1" customHeight="1" x14ac:dyDescent="0.3">
      <c r="A480" s="380" t="s">
        <v>49</v>
      </c>
      <c r="B480" s="844" t="s">
        <v>90</v>
      </c>
      <c r="C480" s="845" t="s">
        <v>1074</v>
      </c>
      <c r="D480" s="499" t="s">
        <v>1075</v>
      </c>
      <c r="E480" s="501">
        <v>0</v>
      </c>
      <c r="F480" s="363">
        <v>0</v>
      </c>
    </row>
    <row r="481" spans="1:6" ht="14.85" hidden="1" customHeight="1" x14ac:dyDescent="0.3">
      <c r="A481" s="380" t="s">
        <v>49</v>
      </c>
      <c r="B481" s="844" t="s">
        <v>90</v>
      </c>
      <c r="C481" s="868" t="s">
        <v>1076</v>
      </c>
      <c r="D481" s="499" t="s">
        <v>1077</v>
      </c>
      <c r="E481" s="501">
        <v>0</v>
      </c>
      <c r="F481" s="363">
        <v>0</v>
      </c>
    </row>
    <row r="482" spans="1:6" ht="14.85" customHeight="1" x14ac:dyDescent="0.3">
      <c r="A482" s="380" t="s">
        <v>49</v>
      </c>
      <c r="B482" s="844" t="s">
        <v>90</v>
      </c>
      <c r="C482" s="868" t="s">
        <v>235</v>
      </c>
      <c r="D482" s="499" t="s">
        <v>236</v>
      </c>
      <c r="E482" s="500">
        <v>2623.9100000000008</v>
      </c>
      <c r="F482" s="358">
        <v>7268.7</v>
      </c>
    </row>
    <row r="483" spans="1:6" ht="14.85" customHeight="1" x14ac:dyDescent="0.3">
      <c r="A483" s="382" t="s">
        <v>49</v>
      </c>
      <c r="B483" s="847" t="s">
        <v>295</v>
      </c>
      <c r="C483" s="848" t="s">
        <v>1078</v>
      </c>
      <c r="D483" s="492" t="s">
        <v>1079</v>
      </c>
      <c r="E483" s="501">
        <v>2623.9100000000008</v>
      </c>
      <c r="F483" s="363">
        <v>7268.7</v>
      </c>
    </row>
    <row r="484" spans="1:6" ht="14.85" hidden="1" customHeight="1" x14ac:dyDescent="0.3">
      <c r="A484" s="351" t="s">
        <v>49</v>
      </c>
      <c r="B484" s="839" t="s">
        <v>59</v>
      </c>
      <c r="C484" s="840" t="s">
        <v>1081</v>
      </c>
      <c r="D484" s="497" t="s">
        <v>1082</v>
      </c>
      <c r="E484" s="507">
        <v>0</v>
      </c>
      <c r="F484" s="393">
        <v>0</v>
      </c>
    </row>
    <row r="485" spans="1:6" ht="14.85" hidden="1" customHeight="1" x14ac:dyDescent="0.3">
      <c r="A485" s="477" t="s">
        <v>49</v>
      </c>
      <c r="B485" s="967" t="s">
        <v>90</v>
      </c>
      <c r="C485" s="968" t="s">
        <v>1083</v>
      </c>
      <c r="D485" s="514" t="s">
        <v>1084</v>
      </c>
      <c r="E485" s="507">
        <v>0</v>
      </c>
      <c r="F485" s="393">
        <v>0</v>
      </c>
    </row>
    <row r="486" spans="1:6" ht="14.85" hidden="1" customHeight="1" x14ac:dyDescent="0.3">
      <c r="A486" s="351" t="s">
        <v>49</v>
      </c>
      <c r="B486" s="839" t="s">
        <v>59</v>
      </c>
      <c r="C486" s="840" t="s">
        <v>237</v>
      </c>
      <c r="D486" s="497" t="s">
        <v>238</v>
      </c>
      <c r="E486" s="498">
        <v>195200</v>
      </c>
      <c r="F486" s="399">
        <v>0</v>
      </c>
    </row>
    <row r="487" spans="1:6" ht="14.85" hidden="1" customHeight="1" x14ac:dyDescent="0.3">
      <c r="A487" s="380" t="s">
        <v>49</v>
      </c>
      <c r="B487" s="844" t="s">
        <v>90</v>
      </c>
      <c r="C487" s="845" t="s">
        <v>239</v>
      </c>
      <c r="D487" s="499" t="s">
        <v>240</v>
      </c>
      <c r="E487" s="500">
        <v>195200</v>
      </c>
      <c r="F487" s="358">
        <v>0</v>
      </c>
    </row>
    <row r="488" spans="1:6" ht="14.85" hidden="1" customHeight="1" x14ac:dyDescent="0.3">
      <c r="A488" s="382" t="s">
        <v>49</v>
      </c>
      <c r="B488" s="847" t="s">
        <v>295</v>
      </c>
      <c r="C488" s="848" t="s">
        <v>1085</v>
      </c>
      <c r="D488" s="492" t="s">
        <v>1086</v>
      </c>
      <c r="E488" s="501">
        <v>0</v>
      </c>
      <c r="F488" s="363">
        <v>0</v>
      </c>
    </row>
    <row r="489" spans="1:6" ht="14.85" hidden="1" customHeight="1" x14ac:dyDescent="0.3">
      <c r="A489" s="382" t="s">
        <v>49</v>
      </c>
      <c r="B489" s="858" t="s">
        <v>295</v>
      </c>
      <c r="C489" s="872" t="s">
        <v>1088</v>
      </c>
      <c r="D489" s="515" t="s">
        <v>1089</v>
      </c>
      <c r="E489" s="501">
        <v>195200</v>
      </c>
      <c r="F489" s="363">
        <v>0</v>
      </c>
    </row>
    <row r="490" spans="1:6" ht="14.85" hidden="1" customHeight="1" x14ac:dyDescent="0.3">
      <c r="A490" s="478" t="s">
        <v>49</v>
      </c>
      <c r="B490" s="879" t="s">
        <v>90</v>
      </c>
      <c r="C490" s="883" t="s">
        <v>1091</v>
      </c>
      <c r="D490" s="516" t="s">
        <v>1092</v>
      </c>
      <c r="E490" s="500">
        <v>0</v>
      </c>
      <c r="F490" s="358">
        <v>0</v>
      </c>
    </row>
    <row r="491" spans="1:6" ht="14.85" hidden="1" customHeight="1" x14ac:dyDescent="0.3">
      <c r="A491" s="479" t="s">
        <v>49</v>
      </c>
      <c r="B491" s="858" t="s">
        <v>295</v>
      </c>
      <c r="C491" s="872" t="s">
        <v>1091</v>
      </c>
      <c r="D491" s="515" t="s">
        <v>1093</v>
      </c>
      <c r="E491" s="501">
        <v>0</v>
      </c>
      <c r="F491" s="363">
        <v>0</v>
      </c>
    </row>
    <row r="492" spans="1:6" ht="14.85" hidden="1" customHeight="1" x14ac:dyDescent="0.3">
      <c r="A492" s="351" t="s">
        <v>49</v>
      </c>
      <c r="B492" s="839" t="s">
        <v>59</v>
      </c>
      <c r="C492" s="840" t="s">
        <v>1094</v>
      </c>
      <c r="D492" s="497" t="s">
        <v>1095</v>
      </c>
      <c r="E492" s="507">
        <v>0</v>
      </c>
      <c r="F492" s="393">
        <v>0</v>
      </c>
    </row>
    <row r="493" spans="1:6" ht="14.85" hidden="1" customHeight="1" x14ac:dyDescent="0.3">
      <c r="A493" s="351" t="s">
        <v>49</v>
      </c>
      <c r="B493" s="839" t="s">
        <v>59</v>
      </c>
      <c r="C493" s="840" t="s">
        <v>1096</v>
      </c>
      <c r="D493" s="497" t="s">
        <v>1097</v>
      </c>
      <c r="E493" s="507">
        <v>0</v>
      </c>
      <c r="F493" s="393">
        <v>0</v>
      </c>
    </row>
    <row r="494" spans="1:6" ht="14.85" hidden="1" customHeight="1" x14ac:dyDescent="0.3">
      <c r="A494" s="351" t="s">
        <v>49</v>
      </c>
      <c r="B494" s="839" t="s">
        <v>59</v>
      </c>
      <c r="C494" s="840" t="s">
        <v>1098</v>
      </c>
      <c r="D494" s="497" t="s">
        <v>1099</v>
      </c>
      <c r="E494" s="507">
        <v>0</v>
      </c>
      <c r="F494" s="393">
        <v>0</v>
      </c>
    </row>
    <row r="495" spans="1:6" ht="14.85" hidden="1" customHeight="1" x14ac:dyDescent="0.3">
      <c r="A495" s="346" t="s">
        <v>49</v>
      </c>
      <c r="B495" s="836" t="s">
        <v>29</v>
      </c>
      <c r="C495" s="837" t="s">
        <v>390</v>
      </c>
      <c r="D495" s="495" t="s">
        <v>1100</v>
      </c>
      <c r="E495" s="507">
        <v>0</v>
      </c>
      <c r="F495" s="393">
        <v>0</v>
      </c>
    </row>
    <row r="496" spans="1:6" ht="14.85" hidden="1" customHeight="1" x14ac:dyDescent="0.3">
      <c r="A496" s="351" t="s">
        <v>49</v>
      </c>
      <c r="B496" s="839" t="s">
        <v>59</v>
      </c>
      <c r="C496" s="840" t="s">
        <v>1101</v>
      </c>
      <c r="D496" s="497" t="s">
        <v>1102</v>
      </c>
      <c r="E496" s="507">
        <v>0</v>
      </c>
      <c r="F496" s="393">
        <v>0</v>
      </c>
    </row>
    <row r="497" spans="1:6" ht="14.85" hidden="1" customHeight="1" x14ac:dyDescent="0.3">
      <c r="A497" s="351" t="s">
        <v>49</v>
      </c>
      <c r="B497" s="839" t="s">
        <v>59</v>
      </c>
      <c r="C497" s="840" t="s">
        <v>1103</v>
      </c>
      <c r="D497" s="497" t="s">
        <v>1104</v>
      </c>
      <c r="E497" s="507">
        <v>0</v>
      </c>
      <c r="F497" s="393">
        <v>0</v>
      </c>
    </row>
    <row r="498" spans="1:6" ht="14.85" hidden="1" customHeight="1" x14ac:dyDescent="0.3">
      <c r="A498" s="351" t="s">
        <v>49</v>
      </c>
      <c r="B498" s="839" t="s">
        <v>59</v>
      </c>
      <c r="C498" s="840" t="s">
        <v>1105</v>
      </c>
      <c r="D498" s="497" t="s">
        <v>1106</v>
      </c>
      <c r="E498" s="507">
        <v>0</v>
      </c>
      <c r="F498" s="393">
        <v>0</v>
      </c>
    </row>
    <row r="499" spans="1:6" ht="14.85" hidden="1" customHeight="1" x14ac:dyDescent="0.3">
      <c r="A499" s="351" t="s">
        <v>49</v>
      </c>
      <c r="B499" s="839" t="s">
        <v>59</v>
      </c>
      <c r="C499" s="840" t="s">
        <v>1107</v>
      </c>
      <c r="D499" s="497" t="s">
        <v>1108</v>
      </c>
      <c r="E499" s="507">
        <v>0</v>
      </c>
      <c r="F499" s="393">
        <v>0</v>
      </c>
    </row>
    <row r="500" spans="1:6" ht="14.85" hidden="1" customHeight="1" x14ac:dyDescent="0.3">
      <c r="A500" s="351" t="s">
        <v>49</v>
      </c>
      <c r="B500" s="839" t="s">
        <v>59</v>
      </c>
      <c r="C500" s="840" t="s">
        <v>1109</v>
      </c>
      <c r="D500" s="497" t="s">
        <v>1110</v>
      </c>
      <c r="E500" s="507">
        <v>0</v>
      </c>
      <c r="F500" s="393">
        <v>0</v>
      </c>
    </row>
    <row r="501" spans="1:6" ht="14.85" hidden="1" customHeight="1" x14ac:dyDescent="0.3">
      <c r="A501" s="346" t="s">
        <v>49</v>
      </c>
      <c r="B501" s="836" t="s">
        <v>29</v>
      </c>
      <c r="C501" s="837" t="s">
        <v>412</v>
      </c>
      <c r="D501" s="495" t="s">
        <v>1111</v>
      </c>
      <c r="E501" s="507">
        <v>0</v>
      </c>
      <c r="F501" s="393">
        <v>0</v>
      </c>
    </row>
    <row r="502" spans="1:6" ht="14.85" hidden="1" customHeight="1" x14ac:dyDescent="0.3">
      <c r="A502" s="351" t="s">
        <v>49</v>
      </c>
      <c r="B502" s="839" t="s">
        <v>59</v>
      </c>
      <c r="C502" s="840" t="s">
        <v>1112</v>
      </c>
      <c r="D502" s="497" t="s">
        <v>1113</v>
      </c>
      <c r="E502" s="507">
        <v>0</v>
      </c>
      <c r="F502" s="393">
        <v>0</v>
      </c>
    </row>
    <row r="503" spans="1:6" ht="14.85" hidden="1" customHeight="1" x14ac:dyDescent="0.3">
      <c r="A503" s="351" t="s">
        <v>49</v>
      </c>
      <c r="B503" s="839" t="s">
        <v>59</v>
      </c>
      <c r="C503" s="840" t="s">
        <v>1114</v>
      </c>
      <c r="D503" s="497" t="s">
        <v>1115</v>
      </c>
      <c r="E503" s="507">
        <v>0</v>
      </c>
      <c r="F503" s="393">
        <v>0</v>
      </c>
    </row>
    <row r="504" spans="1:6" ht="14.85" hidden="1" customHeight="1" x14ac:dyDescent="0.3">
      <c r="A504" s="351" t="s">
        <v>49</v>
      </c>
      <c r="B504" s="839" t="s">
        <v>59</v>
      </c>
      <c r="C504" s="840" t="s">
        <v>1116</v>
      </c>
      <c r="D504" s="497" t="s">
        <v>1117</v>
      </c>
      <c r="E504" s="507">
        <v>0</v>
      </c>
      <c r="F504" s="393">
        <v>0</v>
      </c>
    </row>
    <row r="505" spans="1:6" ht="14.85" hidden="1" customHeight="1" x14ac:dyDescent="0.3">
      <c r="A505" s="351" t="s">
        <v>49</v>
      </c>
      <c r="B505" s="839" t="s">
        <v>59</v>
      </c>
      <c r="C505" s="840" t="s">
        <v>1118</v>
      </c>
      <c r="D505" s="497" t="s">
        <v>1119</v>
      </c>
      <c r="E505" s="507">
        <v>0</v>
      </c>
      <c r="F505" s="393">
        <v>0</v>
      </c>
    </row>
    <row r="506" spans="1:6" ht="14.85" hidden="1" customHeight="1" x14ac:dyDescent="0.3">
      <c r="A506" s="351" t="s">
        <v>49</v>
      </c>
      <c r="B506" s="839" t="s">
        <v>59</v>
      </c>
      <c r="C506" s="840" t="s">
        <v>1120</v>
      </c>
      <c r="D506" s="497" t="s">
        <v>1121</v>
      </c>
      <c r="E506" s="507">
        <v>0</v>
      </c>
      <c r="F506" s="393">
        <v>0</v>
      </c>
    </row>
    <row r="507" spans="1:6" ht="14.85" hidden="1" customHeight="1" x14ac:dyDescent="0.3">
      <c r="A507" s="351" t="s">
        <v>49</v>
      </c>
      <c r="B507" s="839" t="s">
        <v>59</v>
      </c>
      <c r="C507" s="840" t="s">
        <v>1122</v>
      </c>
      <c r="D507" s="497" t="s">
        <v>1123</v>
      </c>
      <c r="E507" s="507">
        <v>0</v>
      </c>
      <c r="F507" s="393">
        <v>0</v>
      </c>
    </row>
    <row r="508" spans="1:6" ht="14.85" hidden="1" customHeight="1" x14ac:dyDescent="0.3">
      <c r="A508" s="351" t="s">
        <v>49</v>
      </c>
      <c r="B508" s="839" t="s">
        <v>59</v>
      </c>
      <c r="C508" s="840" t="s">
        <v>1124</v>
      </c>
      <c r="D508" s="497" t="s">
        <v>1125</v>
      </c>
      <c r="E508" s="507">
        <v>0</v>
      </c>
      <c r="F508" s="393">
        <v>0</v>
      </c>
    </row>
    <row r="509" spans="1:6" ht="14.85" hidden="1" customHeight="1" x14ac:dyDescent="0.3">
      <c r="A509" s="351" t="s">
        <v>49</v>
      </c>
      <c r="B509" s="839" t="s">
        <v>59</v>
      </c>
      <c r="C509" s="840" t="s">
        <v>1126</v>
      </c>
      <c r="D509" s="497" t="s">
        <v>1127</v>
      </c>
      <c r="E509" s="507">
        <v>0</v>
      </c>
      <c r="F509" s="393">
        <v>0</v>
      </c>
    </row>
    <row r="510" spans="1:6" ht="14.85" hidden="1" customHeight="1" x14ac:dyDescent="0.3">
      <c r="A510" s="351" t="s">
        <v>49</v>
      </c>
      <c r="B510" s="839" t="s">
        <v>59</v>
      </c>
      <c r="C510" s="840" t="s">
        <v>1128</v>
      </c>
      <c r="D510" s="497" t="s">
        <v>1129</v>
      </c>
      <c r="E510" s="507">
        <v>0</v>
      </c>
      <c r="F510" s="393">
        <v>0</v>
      </c>
    </row>
    <row r="511" spans="1:6" ht="14.85" hidden="1" customHeight="1" x14ac:dyDescent="0.3">
      <c r="A511" s="351" t="s">
        <v>49</v>
      </c>
      <c r="B511" s="839" t="s">
        <v>59</v>
      </c>
      <c r="C511" s="840" t="s">
        <v>1130</v>
      </c>
      <c r="D511" s="497" t="s">
        <v>1131</v>
      </c>
      <c r="E511" s="507">
        <v>0</v>
      </c>
      <c r="F511" s="393">
        <v>0</v>
      </c>
    </row>
    <row r="512" spans="1:6" ht="14.85" hidden="1" customHeight="1" x14ac:dyDescent="0.3">
      <c r="A512" s="351" t="s">
        <v>49</v>
      </c>
      <c r="B512" s="839" t="s">
        <v>59</v>
      </c>
      <c r="C512" s="840" t="s">
        <v>1132</v>
      </c>
      <c r="D512" s="497" t="s">
        <v>1133</v>
      </c>
      <c r="E512" s="507">
        <v>0</v>
      </c>
      <c r="F512" s="393">
        <v>0</v>
      </c>
    </row>
    <row r="513" spans="1:6" ht="14.85" hidden="1" customHeight="1" x14ac:dyDescent="0.3">
      <c r="A513" s="351" t="s">
        <v>49</v>
      </c>
      <c r="B513" s="839" t="s">
        <v>59</v>
      </c>
      <c r="C513" s="840" t="s">
        <v>1134</v>
      </c>
      <c r="D513" s="497" t="s">
        <v>1135</v>
      </c>
      <c r="E513" s="507">
        <v>0</v>
      </c>
      <c r="F513" s="393">
        <v>0</v>
      </c>
    </row>
    <row r="514" spans="1:6" ht="14.85" hidden="1" customHeight="1" x14ac:dyDescent="0.3">
      <c r="A514" s="351" t="s">
        <v>49</v>
      </c>
      <c r="B514" s="839" t="s">
        <v>59</v>
      </c>
      <c r="C514" s="840" t="s">
        <v>1136</v>
      </c>
      <c r="D514" s="497" t="s">
        <v>1137</v>
      </c>
      <c r="E514" s="507">
        <v>0</v>
      </c>
      <c r="F514" s="393">
        <v>0</v>
      </c>
    </row>
    <row r="515" spans="1:6" ht="14.85" hidden="1" customHeight="1" x14ac:dyDescent="0.3">
      <c r="A515" s="351" t="s">
        <v>49</v>
      </c>
      <c r="B515" s="839" t="s">
        <v>59</v>
      </c>
      <c r="C515" s="840" t="s">
        <v>1138</v>
      </c>
      <c r="D515" s="497" t="s">
        <v>1139</v>
      </c>
      <c r="E515" s="507">
        <v>0</v>
      </c>
      <c r="F515" s="393">
        <v>0</v>
      </c>
    </row>
    <row r="516" spans="1:6" ht="14.85" hidden="1" customHeight="1" x14ac:dyDescent="0.3">
      <c r="A516" s="351" t="s">
        <v>49</v>
      </c>
      <c r="B516" s="839" t="s">
        <v>59</v>
      </c>
      <c r="C516" s="840" t="s">
        <v>1140</v>
      </c>
      <c r="D516" s="497" t="s">
        <v>1141</v>
      </c>
      <c r="E516" s="507">
        <v>0</v>
      </c>
      <c r="F516" s="393">
        <v>0</v>
      </c>
    </row>
    <row r="517" spans="1:6" ht="14.85" hidden="1" customHeight="1" x14ac:dyDescent="0.3">
      <c r="A517" s="351" t="s">
        <v>49</v>
      </c>
      <c r="B517" s="839" t="s">
        <v>59</v>
      </c>
      <c r="C517" s="840" t="s">
        <v>1142</v>
      </c>
      <c r="D517" s="497" t="s">
        <v>1143</v>
      </c>
      <c r="E517" s="507">
        <v>0</v>
      </c>
      <c r="F517" s="393">
        <v>0</v>
      </c>
    </row>
    <row r="518" spans="1:6" ht="14.85" hidden="1" customHeight="1" x14ac:dyDescent="0.3">
      <c r="A518" s="351" t="s">
        <v>49</v>
      </c>
      <c r="B518" s="839" t="s">
        <v>59</v>
      </c>
      <c r="C518" s="840" t="s">
        <v>1144</v>
      </c>
      <c r="D518" s="497" t="s">
        <v>1145</v>
      </c>
      <c r="E518" s="507">
        <v>0</v>
      </c>
      <c r="F518" s="393">
        <v>0</v>
      </c>
    </row>
    <row r="519" spans="1:6" ht="14.85" hidden="1" customHeight="1" x14ac:dyDescent="0.3">
      <c r="A519" s="351" t="s">
        <v>49</v>
      </c>
      <c r="B519" s="839" t="s">
        <v>59</v>
      </c>
      <c r="C519" s="840" t="s">
        <v>1146</v>
      </c>
      <c r="D519" s="497" t="s">
        <v>1147</v>
      </c>
      <c r="E519" s="507">
        <v>0</v>
      </c>
      <c r="F519" s="393">
        <v>0</v>
      </c>
    </row>
    <row r="520" spans="1:6" ht="14.85" hidden="1" customHeight="1" x14ac:dyDescent="0.3">
      <c r="A520" s="351" t="s">
        <v>49</v>
      </c>
      <c r="B520" s="839" t="s">
        <v>59</v>
      </c>
      <c r="C520" s="840" t="s">
        <v>1148</v>
      </c>
      <c r="D520" s="497" t="s">
        <v>1149</v>
      </c>
      <c r="E520" s="507">
        <v>0</v>
      </c>
      <c r="F520" s="393">
        <v>0</v>
      </c>
    </row>
    <row r="521" spans="1:6" ht="14.85" hidden="1" customHeight="1" x14ac:dyDescent="0.3">
      <c r="A521" s="351" t="s">
        <v>49</v>
      </c>
      <c r="B521" s="839" t="s">
        <v>59</v>
      </c>
      <c r="C521" s="840" t="s">
        <v>1150</v>
      </c>
      <c r="D521" s="497" t="s">
        <v>1151</v>
      </c>
      <c r="E521" s="507">
        <v>0</v>
      </c>
      <c r="F521" s="393">
        <v>0</v>
      </c>
    </row>
    <row r="522" spans="1:6" ht="14.85" hidden="1" customHeight="1" x14ac:dyDescent="0.3">
      <c r="A522" s="351" t="s">
        <v>49</v>
      </c>
      <c r="B522" s="839" t="s">
        <v>59</v>
      </c>
      <c r="C522" s="840" t="s">
        <v>1152</v>
      </c>
      <c r="D522" s="497" t="s">
        <v>1153</v>
      </c>
      <c r="E522" s="507">
        <v>0</v>
      </c>
      <c r="F522" s="393">
        <v>0</v>
      </c>
    </row>
    <row r="523" spans="1:6" ht="14.85" hidden="1" customHeight="1" x14ac:dyDescent="0.3">
      <c r="A523" s="351" t="s">
        <v>49</v>
      </c>
      <c r="B523" s="839" t="s">
        <v>59</v>
      </c>
      <c r="C523" s="840" t="s">
        <v>1154</v>
      </c>
      <c r="D523" s="497" t="s">
        <v>1155</v>
      </c>
      <c r="E523" s="507">
        <v>0</v>
      </c>
      <c r="F523" s="393">
        <v>0</v>
      </c>
    </row>
    <row r="524" spans="1:6" ht="14.85" hidden="1" customHeight="1" x14ac:dyDescent="0.3">
      <c r="A524" s="351" t="s">
        <v>49</v>
      </c>
      <c r="B524" s="839" t="s">
        <v>59</v>
      </c>
      <c r="C524" s="840" t="s">
        <v>1156</v>
      </c>
      <c r="D524" s="497" t="s">
        <v>1157</v>
      </c>
      <c r="E524" s="507">
        <v>0</v>
      </c>
      <c r="F524" s="393">
        <v>0</v>
      </c>
    </row>
    <row r="525" spans="1:6" ht="14.85" hidden="1" customHeight="1" x14ac:dyDescent="0.3">
      <c r="A525" s="351" t="s">
        <v>49</v>
      </c>
      <c r="B525" s="839" t="s">
        <v>59</v>
      </c>
      <c r="C525" s="840" t="s">
        <v>1158</v>
      </c>
      <c r="D525" s="497" t="s">
        <v>1159</v>
      </c>
      <c r="E525" s="507">
        <v>0</v>
      </c>
      <c r="F525" s="393">
        <v>0</v>
      </c>
    </row>
    <row r="526" spans="1:6" ht="14.85" hidden="1" customHeight="1" x14ac:dyDescent="0.3">
      <c r="A526" s="351" t="s">
        <v>49</v>
      </c>
      <c r="B526" s="839" t="s">
        <v>59</v>
      </c>
      <c r="C526" s="840" t="s">
        <v>1160</v>
      </c>
      <c r="D526" s="497" t="s">
        <v>1161</v>
      </c>
      <c r="E526" s="507">
        <v>0</v>
      </c>
      <c r="F526" s="393">
        <v>0</v>
      </c>
    </row>
    <row r="527" spans="1:6" ht="14.85" hidden="1" customHeight="1" x14ac:dyDescent="0.3">
      <c r="A527" s="346" t="s">
        <v>49</v>
      </c>
      <c r="B527" s="836" t="s">
        <v>29</v>
      </c>
      <c r="C527" s="837" t="s">
        <v>1162</v>
      </c>
      <c r="D527" s="495" t="s">
        <v>1163</v>
      </c>
      <c r="E527" s="496">
        <v>0</v>
      </c>
      <c r="F527" s="396">
        <v>0</v>
      </c>
    </row>
    <row r="528" spans="1:6" ht="14.85" hidden="1" customHeight="1" x14ac:dyDescent="0.3">
      <c r="A528" s="351" t="s">
        <v>49</v>
      </c>
      <c r="B528" s="839" t="s">
        <v>59</v>
      </c>
      <c r="C528" s="840" t="s">
        <v>1164</v>
      </c>
      <c r="D528" s="497" t="s">
        <v>1165</v>
      </c>
      <c r="E528" s="498">
        <v>0</v>
      </c>
      <c r="F528" s="399">
        <v>0</v>
      </c>
    </row>
    <row r="529" spans="1:6" ht="14.85" hidden="1" customHeight="1" x14ac:dyDescent="0.3">
      <c r="A529" s="380" t="s">
        <v>49</v>
      </c>
      <c r="B529" s="844" t="s">
        <v>90</v>
      </c>
      <c r="C529" s="845" t="s">
        <v>1166</v>
      </c>
      <c r="D529" s="499" t="s">
        <v>1167</v>
      </c>
      <c r="E529" s="500">
        <v>0</v>
      </c>
      <c r="F529" s="358">
        <v>0</v>
      </c>
    </row>
    <row r="530" spans="1:6" ht="14.85" hidden="1" customHeight="1" x14ac:dyDescent="0.3">
      <c r="A530" s="382" t="s">
        <v>49</v>
      </c>
      <c r="B530" s="847" t="s">
        <v>295</v>
      </c>
      <c r="C530" s="848" t="s">
        <v>1166</v>
      </c>
      <c r="D530" s="492" t="s">
        <v>1168</v>
      </c>
      <c r="E530" s="501">
        <v>0</v>
      </c>
      <c r="F530" s="363">
        <v>0</v>
      </c>
    </row>
    <row r="531" spans="1:6" ht="14.85" hidden="1" customHeight="1" x14ac:dyDescent="0.3">
      <c r="A531" s="351" t="s">
        <v>49</v>
      </c>
      <c r="B531" s="839" t="s">
        <v>59</v>
      </c>
      <c r="C531" s="840" t="s">
        <v>1169</v>
      </c>
      <c r="D531" s="497" t="s">
        <v>1170</v>
      </c>
      <c r="E531" s="507">
        <v>0</v>
      </c>
      <c r="F531" s="393">
        <v>0</v>
      </c>
    </row>
    <row r="532" spans="1:6" ht="14.85" hidden="1" customHeight="1" x14ac:dyDescent="0.3">
      <c r="A532" s="351" t="s">
        <v>49</v>
      </c>
      <c r="B532" s="839" t="s">
        <v>59</v>
      </c>
      <c r="C532" s="840" t="s">
        <v>1171</v>
      </c>
      <c r="D532" s="497" t="s">
        <v>1172</v>
      </c>
      <c r="E532" s="507">
        <v>0</v>
      </c>
      <c r="F532" s="393">
        <v>0</v>
      </c>
    </row>
    <row r="533" spans="1:6" ht="14.85" hidden="1" customHeight="1" x14ac:dyDescent="0.3">
      <c r="A533" s="351" t="s">
        <v>49</v>
      </c>
      <c r="B533" s="839" t="s">
        <v>59</v>
      </c>
      <c r="C533" s="840" t="s">
        <v>1173</v>
      </c>
      <c r="D533" s="497" t="s">
        <v>1174</v>
      </c>
      <c r="E533" s="507">
        <v>0</v>
      </c>
      <c r="F533" s="393">
        <v>0</v>
      </c>
    </row>
    <row r="534" spans="1:6" ht="14.85" hidden="1" customHeight="1" x14ac:dyDescent="0.3">
      <c r="A534" s="351" t="s">
        <v>49</v>
      </c>
      <c r="B534" s="839" t="s">
        <v>59</v>
      </c>
      <c r="C534" s="840" t="s">
        <v>1175</v>
      </c>
      <c r="D534" s="497" t="s">
        <v>1176</v>
      </c>
      <c r="E534" s="507">
        <v>0</v>
      </c>
      <c r="F534" s="393">
        <v>0</v>
      </c>
    </row>
    <row r="535" spans="1:6" ht="14.85" hidden="1" customHeight="1" x14ac:dyDescent="0.3">
      <c r="A535" s="342" t="s">
        <v>49</v>
      </c>
      <c r="B535" s="833" t="s">
        <v>24</v>
      </c>
      <c r="C535" s="860" t="s">
        <v>1177</v>
      </c>
      <c r="D535" s="493" t="s">
        <v>1178</v>
      </c>
      <c r="E535" s="517">
        <v>0</v>
      </c>
      <c r="F535" s="480">
        <v>0</v>
      </c>
    </row>
    <row r="536" spans="1:6" ht="14.85" hidden="1" customHeight="1" x14ac:dyDescent="0.3">
      <c r="A536" s="346" t="s">
        <v>49</v>
      </c>
      <c r="B536" s="836" t="s">
        <v>29</v>
      </c>
      <c r="C536" s="837" t="s">
        <v>1179</v>
      </c>
      <c r="D536" s="495" t="s">
        <v>1180</v>
      </c>
      <c r="E536" s="507">
        <v>0</v>
      </c>
      <c r="F536" s="393">
        <v>0</v>
      </c>
    </row>
    <row r="537" spans="1:6" ht="14.85" hidden="1" customHeight="1" x14ac:dyDescent="0.3">
      <c r="A537" s="351" t="s">
        <v>49</v>
      </c>
      <c r="B537" s="839" t="s">
        <v>59</v>
      </c>
      <c r="C537" s="840" t="s">
        <v>1181</v>
      </c>
      <c r="D537" s="497" t="s">
        <v>1182</v>
      </c>
      <c r="E537" s="507">
        <v>0</v>
      </c>
      <c r="F537" s="393">
        <v>0</v>
      </c>
    </row>
    <row r="538" spans="1:6" ht="14.85" hidden="1" customHeight="1" x14ac:dyDescent="0.3">
      <c r="A538" s="351" t="s">
        <v>49</v>
      </c>
      <c r="B538" s="839" t="s">
        <v>59</v>
      </c>
      <c r="C538" s="840" t="s">
        <v>1183</v>
      </c>
      <c r="D538" s="497" t="s">
        <v>1184</v>
      </c>
      <c r="E538" s="507">
        <v>0</v>
      </c>
      <c r="F538" s="393">
        <v>0</v>
      </c>
    </row>
    <row r="539" spans="1:6" ht="14.85" hidden="1" customHeight="1" x14ac:dyDescent="0.3">
      <c r="A539" s="351" t="s">
        <v>49</v>
      </c>
      <c r="B539" s="839" t="s">
        <v>59</v>
      </c>
      <c r="C539" s="840" t="s">
        <v>1185</v>
      </c>
      <c r="D539" s="497" t="s">
        <v>1186</v>
      </c>
      <c r="E539" s="507">
        <v>0</v>
      </c>
      <c r="F539" s="393">
        <v>0</v>
      </c>
    </row>
    <row r="540" spans="1:6" ht="14.85" hidden="1" customHeight="1" x14ac:dyDescent="0.3">
      <c r="A540" s="351" t="s">
        <v>49</v>
      </c>
      <c r="B540" s="839" t="s">
        <v>59</v>
      </c>
      <c r="C540" s="840" t="s">
        <v>1187</v>
      </c>
      <c r="D540" s="497" t="s">
        <v>1188</v>
      </c>
      <c r="E540" s="507">
        <v>0</v>
      </c>
      <c r="F540" s="393">
        <v>0</v>
      </c>
    </row>
    <row r="541" spans="1:6" ht="14.85" hidden="1" customHeight="1" x14ac:dyDescent="0.3">
      <c r="A541" s="346" t="s">
        <v>49</v>
      </c>
      <c r="B541" s="836" t="s">
        <v>29</v>
      </c>
      <c r="C541" s="837" t="s">
        <v>1189</v>
      </c>
      <c r="D541" s="495" t="s">
        <v>1190</v>
      </c>
      <c r="E541" s="507">
        <v>0</v>
      </c>
      <c r="F541" s="393">
        <v>0</v>
      </c>
    </row>
    <row r="542" spans="1:6" ht="14.85" hidden="1" customHeight="1" x14ac:dyDescent="0.3">
      <c r="A542" s="351" t="s">
        <v>49</v>
      </c>
      <c r="B542" s="839" t="s">
        <v>59</v>
      </c>
      <c r="C542" s="840" t="s">
        <v>1191</v>
      </c>
      <c r="D542" s="497" t="s">
        <v>1192</v>
      </c>
      <c r="E542" s="507">
        <v>0</v>
      </c>
      <c r="F542" s="393">
        <v>0</v>
      </c>
    </row>
    <row r="543" spans="1:6" ht="14.85" hidden="1" customHeight="1" x14ac:dyDescent="0.3">
      <c r="A543" s="351" t="s">
        <v>49</v>
      </c>
      <c r="B543" s="839" t="s">
        <v>59</v>
      </c>
      <c r="C543" s="840" t="s">
        <v>1193</v>
      </c>
      <c r="D543" s="497" t="s">
        <v>1194</v>
      </c>
      <c r="E543" s="507">
        <v>0</v>
      </c>
      <c r="F543" s="393">
        <v>0</v>
      </c>
    </row>
    <row r="544" spans="1:6" ht="14.85" hidden="1" customHeight="1" x14ac:dyDescent="0.3">
      <c r="A544" s="351" t="s">
        <v>49</v>
      </c>
      <c r="B544" s="839" t="s">
        <v>59</v>
      </c>
      <c r="C544" s="840" t="s">
        <v>1195</v>
      </c>
      <c r="D544" s="497" t="s">
        <v>1196</v>
      </c>
      <c r="E544" s="507">
        <v>0</v>
      </c>
      <c r="F544" s="393">
        <v>0</v>
      </c>
    </row>
    <row r="545" spans="1:6" ht="14.85" hidden="1" customHeight="1" x14ac:dyDescent="0.3">
      <c r="A545" s="351" t="s">
        <v>49</v>
      </c>
      <c r="B545" s="839" t="s">
        <v>59</v>
      </c>
      <c r="C545" s="840" t="s">
        <v>1197</v>
      </c>
      <c r="D545" s="497" t="s">
        <v>1198</v>
      </c>
      <c r="E545" s="507">
        <v>0</v>
      </c>
      <c r="F545" s="393">
        <v>0</v>
      </c>
    </row>
    <row r="546" spans="1:6" ht="14.85" hidden="1" customHeight="1" x14ac:dyDescent="0.3">
      <c r="A546" s="351" t="s">
        <v>49</v>
      </c>
      <c r="B546" s="839" t="s">
        <v>59</v>
      </c>
      <c r="C546" s="840" t="s">
        <v>1199</v>
      </c>
      <c r="D546" s="497" t="s">
        <v>1200</v>
      </c>
      <c r="E546" s="507">
        <v>0</v>
      </c>
      <c r="F546" s="393">
        <v>0</v>
      </c>
    </row>
    <row r="547" spans="1:6" ht="14.85" hidden="1" customHeight="1" x14ac:dyDescent="0.3">
      <c r="A547" s="351" t="s">
        <v>49</v>
      </c>
      <c r="B547" s="839" t="s">
        <v>59</v>
      </c>
      <c r="C547" s="840" t="s">
        <v>1201</v>
      </c>
      <c r="D547" s="497" t="s">
        <v>1202</v>
      </c>
      <c r="E547" s="507">
        <v>0</v>
      </c>
      <c r="F547" s="393">
        <v>0</v>
      </c>
    </row>
    <row r="548" spans="1:6" ht="14.85" hidden="1" customHeight="1" x14ac:dyDescent="0.3">
      <c r="A548" s="351" t="s">
        <v>49</v>
      </c>
      <c r="B548" s="839" t="s">
        <v>59</v>
      </c>
      <c r="C548" s="840" t="s">
        <v>1203</v>
      </c>
      <c r="D548" s="497" t="s">
        <v>1204</v>
      </c>
      <c r="E548" s="507">
        <v>0</v>
      </c>
      <c r="F548" s="393">
        <v>0</v>
      </c>
    </row>
    <row r="549" spans="1:6" ht="14.85" hidden="1" customHeight="1" x14ac:dyDescent="0.3">
      <c r="A549" s="351" t="s">
        <v>49</v>
      </c>
      <c r="B549" s="839" t="s">
        <v>59</v>
      </c>
      <c r="C549" s="840" t="s">
        <v>1205</v>
      </c>
      <c r="D549" s="497" t="s">
        <v>1206</v>
      </c>
      <c r="E549" s="507">
        <v>0</v>
      </c>
      <c r="F549" s="393">
        <v>0</v>
      </c>
    </row>
    <row r="550" spans="1:6" ht="14.85" hidden="1" customHeight="1" x14ac:dyDescent="0.3">
      <c r="A550" s="351" t="s">
        <v>49</v>
      </c>
      <c r="B550" s="839" t="s">
        <v>59</v>
      </c>
      <c r="C550" s="840" t="s">
        <v>1207</v>
      </c>
      <c r="D550" s="497" t="s">
        <v>1208</v>
      </c>
      <c r="E550" s="507">
        <v>0</v>
      </c>
      <c r="F550" s="393">
        <v>0</v>
      </c>
    </row>
    <row r="551" spans="1:6" ht="14.85" hidden="1" customHeight="1" x14ac:dyDescent="0.3">
      <c r="A551" s="351" t="s">
        <v>49</v>
      </c>
      <c r="B551" s="839" t="s">
        <v>59</v>
      </c>
      <c r="C551" s="840" t="s">
        <v>1209</v>
      </c>
      <c r="D551" s="497" t="s">
        <v>1210</v>
      </c>
      <c r="E551" s="507">
        <v>0</v>
      </c>
      <c r="F551" s="393">
        <v>0</v>
      </c>
    </row>
    <row r="552" spans="1:6" ht="14.85" hidden="1" customHeight="1" x14ac:dyDescent="0.3">
      <c r="A552" s="346" t="s">
        <v>49</v>
      </c>
      <c r="B552" s="836" t="s">
        <v>29</v>
      </c>
      <c r="C552" s="837" t="s">
        <v>1211</v>
      </c>
      <c r="D552" s="495" t="s">
        <v>1212</v>
      </c>
      <c r="E552" s="507">
        <v>0</v>
      </c>
      <c r="F552" s="393">
        <v>0</v>
      </c>
    </row>
    <row r="553" spans="1:6" ht="14.85" hidden="1" customHeight="1" x14ac:dyDescent="0.3">
      <c r="A553" s="351" t="s">
        <v>49</v>
      </c>
      <c r="B553" s="839" t="s">
        <v>59</v>
      </c>
      <c r="C553" s="840" t="s">
        <v>1213</v>
      </c>
      <c r="D553" s="497" t="s">
        <v>1214</v>
      </c>
      <c r="E553" s="507">
        <v>0</v>
      </c>
      <c r="F553" s="393">
        <v>0</v>
      </c>
    </row>
    <row r="554" spans="1:6" ht="14.85" hidden="1" customHeight="1" x14ac:dyDescent="0.3">
      <c r="A554" s="351" t="s">
        <v>49</v>
      </c>
      <c r="B554" s="839" t="s">
        <v>59</v>
      </c>
      <c r="C554" s="840" t="s">
        <v>1215</v>
      </c>
      <c r="D554" s="497" t="s">
        <v>1216</v>
      </c>
      <c r="E554" s="507">
        <v>0</v>
      </c>
      <c r="F554" s="393">
        <v>0</v>
      </c>
    </row>
    <row r="555" spans="1:6" ht="14.85" hidden="1" customHeight="1" x14ac:dyDescent="0.3">
      <c r="A555" s="351" t="s">
        <v>49</v>
      </c>
      <c r="B555" s="839" t="s">
        <v>59</v>
      </c>
      <c r="C555" s="840" t="s">
        <v>1217</v>
      </c>
      <c r="D555" s="497" t="s">
        <v>1218</v>
      </c>
      <c r="E555" s="507">
        <v>0</v>
      </c>
      <c r="F555" s="393">
        <v>0</v>
      </c>
    </row>
    <row r="556" spans="1:6" ht="14.85" hidden="1" customHeight="1" x14ac:dyDescent="0.3">
      <c r="A556" s="351" t="s">
        <v>49</v>
      </c>
      <c r="B556" s="839" t="s">
        <v>59</v>
      </c>
      <c r="C556" s="840" t="s">
        <v>1219</v>
      </c>
      <c r="D556" s="497" t="s">
        <v>1220</v>
      </c>
      <c r="E556" s="507">
        <v>0</v>
      </c>
      <c r="F556" s="393">
        <v>0</v>
      </c>
    </row>
    <row r="557" spans="1:6" ht="14.85" hidden="1" customHeight="1" x14ac:dyDescent="0.3">
      <c r="A557" s="351" t="s">
        <v>49</v>
      </c>
      <c r="B557" s="839" t="s">
        <v>59</v>
      </c>
      <c r="C557" s="840" t="s">
        <v>1221</v>
      </c>
      <c r="D557" s="497" t="s">
        <v>1222</v>
      </c>
      <c r="E557" s="507">
        <v>0</v>
      </c>
      <c r="F557" s="393">
        <v>0</v>
      </c>
    </row>
    <row r="558" spans="1:6" ht="14.85" hidden="1" customHeight="1" x14ac:dyDescent="0.3">
      <c r="A558" s="351" t="s">
        <v>49</v>
      </c>
      <c r="B558" s="839" t="s">
        <v>59</v>
      </c>
      <c r="C558" s="840" t="s">
        <v>1223</v>
      </c>
      <c r="D558" s="497" t="s">
        <v>1224</v>
      </c>
      <c r="E558" s="507">
        <v>0</v>
      </c>
      <c r="F558" s="393">
        <v>0</v>
      </c>
    </row>
    <row r="559" spans="1:6" ht="14.85" hidden="1" customHeight="1" x14ac:dyDescent="0.3">
      <c r="A559" s="351" t="s">
        <v>49</v>
      </c>
      <c r="B559" s="839" t="s">
        <v>59</v>
      </c>
      <c r="C559" s="840" t="s">
        <v>1225</v>
      </c>
      <c r="D559" s="497" t="s">
        <v>1226</v>
      </c>
      <c r="E559" s="507">
        <v>0</v>
      </c>
      <c r="F559" s="393">
        <v>0</v>
      </c>
    </row>
    <row r="560" spans="1:6" ht="14.85" hidden="1" customHeight="1" x14ac:dyDescent="0.3">
      <c r="A560" s="351" t="s">
        <v>49</v>
      </c>
      <c r="B560" s="839" t="s">
        <v>59</v>
      </c>
      <c r="C560" s="840" t="s">
        <v>1227</v>
      </c>
      <c r="D560" s="497" t="s">
        <v>1228</v>
      </c>
      <c r="E560" s="507">
        <v>0</v>
      </c>
      <c r="F560" s="393">
        <v>0</v>
      </c>
    </row>
    <row r="561" spans="1:6" ht="14.85" hidden="1" customHeight="1" x14ac:dyDescent="0.3">
      <c r="A561" s="351" t="s">
        <v>49</v>
      </c>
      <c r="B561" s="839" t="s">
        <v>59</v>
      </c>
      <c r="C561" s="840" t="s">
        <v>1229</v>
      </c>
      <c r="D561" s="497" t="s">
        <v>1230</v>
      </c>
      <c r="E561" s="507">
        <v>0</v>
      </c>
      <c r="F561" s="393">
        <v>0</v>
      </c>
    </row>
    <row r="562" spans="1:6" ht="14.85" hidden="1" customHeight="1" x14ac:dyDescent="0.3">
      <c r="A562" s="351" t="s">
        <v>49</v>
      </c>
      <c r="B562" s="839" t="s">
        <v>59</v>
      </c>
      <c r="C562" s="840" t="s">
        <v>1231</v>
      </c>
      <c r="D562" s="497" t="s">
        <v>1232</v>
      </c>
      <c r="E562" s="507">
        <v>0</v>
      </c>
      <c r="F562" s="393">
        <v>0</v>
      </c>
    </row>
    <row r="563" spans="1:6" ht="14.85" hidden="1" customHeight="1" x14ac:dyDescent="0.3">
      <c r="A563" s="351" t="s">
        <v>49</v>
      </c>
      <c r="B563" s="839" t="s">
        <v>59</v>
      </c>
      <c r="C563" s="840" t="s">
        <v>1233</v>
      </c>
      <c r="D563" s="497" t="s">
        <v>1234</v>
      </c>
      <c r="E563" s="507">
        <v>0</v>
      </c>
      <c r="F563" s="393">
        <v>0</v>
      </c>
    </row>
    <row r="564" spans="1:6" ht="14.85" hidden="1" customHeight="1" x14ac:dyDescent="0.3">
      <c r="A564" s="351" t="s">
        <v>49</v>
      </c>
      <c r="B564" s="839" t="s">
        <v>59</v>
      </c>
      <c r="C564" s="840" t="s">
        <v>1235</v>
      </c>
      <c r="D564" s="497" t="s">
        <v>1236</v>
      </c>
      <c r="E564" s="507">
        <v>0</v>
      </c>
      <c r="F564" s="393">
        <v>0</v>
      </c>
    </row>
    <row r="565" spans="1:6" ht="14.85" hidden="1" customHeight="1" x14ac:dyDescent="0.3">
      <c r="A565" s="351" t="s">
        <v>49</v>
      </c>
      <c r="B565" s="839" t="s">
        <v>59</v>
      </c>
      <c r="C565" s="840" t="s">
        <v>1237</v>
      </c>
      <c r="D565" s="497" t="s">
        <v>1238</v>
      </c>
      <c r="E565" s="507">
        <v>0</v>
      </c>
      <c r="F565" s="393">
        <v>0</v>
      </c>
    </row>
    <row r="566" spans="1:6" ht="14.85" hidden="1" customHeight="1" x14ac:dyDescent="0.3">
      <c r="A566" s="351" t="s">
        <v>49</v>
      </c>
      <c r="B566" s="839" t="s">
        <v>59</v>
      </c>
      <c r="C566" s="840" t="s">
        <v>1239</v>
      </c>
      <c r="D566" s="497" t="s">
        <v>1240</v>
      </c>
      <c r="E566" s="507">
        <v>0</v>
      </c>
      <c r="F566" s="393">
        <v>0</v>
      </c>
    </row>
    <row r="567" spans="1:6" ht="14.85" hidden="1" customHeight="1" x14ac:dyDescent="0.3">
      <c r="A567" s="351" t="s">
        <v>49</v>
      </c>
      <c r="B567" s="839" t="s">
        <v>59</v>
      </c>
      <c r="C567" s="840" t="s">
        <v>1241</v>
      </c>
      <c r="D567" s="497" t="s">
        <v>1242</v>
      </c>
      <c r="E567" s="507">
        <v>0</v>
      </c>
      <c r="F567" s="393">
        <v>0</v>
      </c>
    </row>
    <row r="568" spans="1:6" ht="14.85" hidden="1" customHeight="1" x14ac:dyDescent="0.3">
      <c r="A568" s="346" t="s">
        <v>49</v>
      </c>
      <c r="B568" s="836" t="s">
        <v>29</v>
      </c>
      <c r="C568" s="837" t="s">
        <v>1243</v>
      </c>
      <c r="D568" s="495" t="s">
        <v>1244</v>
      </c>
      <c r="E568" s="507">
        <v>0</v>
      </c>
      <c r="F568" s="393">
        <v>0</v>
      </c>
    </row>
    <row r="569" spans="1:6" ht="14.85" hidden="1" customHeight="1" x14ac:dyDescent="0.3">
      <c r="A569" s="351" t="s">
        <v>49</v>
      </c>
      <c r="B569" s="839" t="s">
        <v>59</v>
      </c>
      <c r="C569" s="840" t="s">
        <v>1245</v>
      </c>
      <c r="D569" s="497" t="s">
        <v>1246</v>
      </c>
      <c r="E569" s="507">
        <v>0</v>
      </c>
      <c r="F569" s="393">
        <v>0</v>
      </c>
    </row>
    <row r="570" spans="1:6" ht="14.85" hidden="1" customHeight="1" x14ac:dyDescent="0.3">
      <c r="A570" s="351" t="s">
        <v>49</v>
      </c>
      <c r="B570" s="839" t="s">
        <v>59</v>
      </c>
      <c r="C570" s="840" t="s">
        <v>1247</v>
      </c>
      <c r="D570" s="497" t="s">
        <v>1248</v>
      </c>
      <c r="E570" s="507">
        <v>0</v>
      </c>
      <c r="F570" s="393">
        <v>0</v>
      </c>
    </row>
    <row r="571" spans="1:6" ht="14.85" hidden="1" customHeight="1" x14ac:dyDescent="0.3">
      <c r="A571" s="351" t="s">
        <v>49</v>
      </c>
      <c r="B571" s="839" t="s">
        <v>59</v>
      </c>
      <c r="C571" s="840" t="s">
        <v>1249</v>
      </c>
      <c r="D571" s="497" t="s">
        <v>1250</v>
      </c>
      <c r="E571" s="507">
        <v>0</v>
      </c>
      <c r="F571" s="393">
        <v>0</v>
      </c>
    </row>
    <row r="572" spans="1:6" ht="14.85" hidden="1" customHeight="1" x14ac:dyDescent="0.3">
      <c r="A572" s="351" t="s">
        <v>49</v>
      </c>
      <c r="B572" s="839" t="s">
        <v>59</v>
      </c>
      <c r="C572" s="840" t="s">
        <v>1251</v>
      </c>
      <c r="D572" s="497" t="s">
        <v>1252</v>
      </c>
      <c r="E572" s="507">
        <v>0</v>
      </c>
      <c r="F572" s="393">
        <v>0</v>
      </c>
    </row>
    <row r="573" spans="1:6" ht="14.85" hidden="1" customHeight="1" x14ac:dyDescent="0.3">
      <c r="A573" s="351" t="s">
        <v>49</v>
      </c>
      <c r="B573" s="839" t="s">
        <v>59</v>
      </c>
      <c r="C573" s="840" t="s">
        <v>1253</v>
      </c>
      <c r="D573" s="497" t="s">
        <v>1254</v>
      </c>
      <c r="E573" s="507">
        <v>0</v>
      </c>
      <c r="F573" s="393">
        <v>0</v>
      </c>
    </row>
    <row r="574" spans="1:6" ht="14.85" hidden="1" customHeight="1" x14ac:dyDescent="0.3">
      <c r="A574" s="351" t="s">
        <v>49</v>
      </c>
      <c r="B574" s="839" t="s">
        <v>59</v>
      </c>
      <c r="C574" s="840" t="s">
        <v>1255</v>
      </c>
      <c r="D574" s="497" t="s">
        <v>1256</v>
      </c>
      <c r="E574" s="507">
        <v>0</v>
      </c>
      <c r="F574" s="393">
        <v>0</v>
      </c>
    </row>
    <row r="575" spans="1:6" ht="14.85" hidden="1" customHeight="1" x14ac:dyDescent="0.3">
      <c r="A575" s="351" t="s">
        <v>49</v>
      </c>
      <c r="B575" s="839" t="s">
        <v>59</v>
      </c>
      <c r="C575" s="840" t="s">
        <v>1257</v>
      </c>
      <c r="D575" s="497" t="s">
        <v>1258</v>
      </c>
      <c r="E575" s="507">
        <v>0</v>
      </c>
      <c r="F575" s="393">
        <v>0</v>
      </c>
    </row>
    <row r="576" spans="1:6" ht="14.85" hidden="1" customHeight="1" x14ac:dyDescent="0.3">
      <c r="A576" s="342" t="s">
        <v>49</v>
      </c>
      <c r="B576" s="833" t="s">
        <v>24</v>
      </c>
      <c r="C576" s="860" t="s">
        <v>1259</v>
      </c>
      <c r="D576" s="493" t="s">
        <v>1260</v>
      </c>
      <c r="E576" s="507">
        <v>0</v>
      </c>
      <c r="F576" s="393">
        <v>0</v>
      </c>
    </row>
    <row r="577" spans="1:6" ht="14.85" hidden="1" customHeight="1" x14ac:dyDescent="0.3">
      <c r="A577" s="346" t="s">
        <v>49</v>
      </c>
      <c r="B577" s="836" t="s">
        <v>29</v>
      </c>
      <c r="C577" s="837" t="s">
        <v>1261</v>
      </c>
      <c r="D577" s="495" t="s">
        <v>1262</v>
      </c>
      <c r="E577" s="507">
        <v>0</v>
      </c>
      <c r="F577" s="393">
        <v>0</v>
      </c>
    </row>
    <row r="578" spans="1:6" ht="14.85" hidden="1" customHeight="1" x14ac:dyDescent="0.3">
      <c r="A578" s="351" t="s">
        <v>49</v>
      </c>
      <c r="B578" s="839" t="s">
        <v>59</v>
      </c>
      <c r="C578" s="840" t="s">
        <v>1263</v>
      </c>
      <c r="D578" s="497" t="s">
        <v>1264</v>
      </c>
      <c r="E578" s="507">
        <v>0</v>
      </c>
      <c r="F578" s="393">
        <v>0</v>
      </c>
    </row>
    <row r="579" spans="1:6" ht="14.85" hidden="1" customHeight="1" x14ac:dyDescent="0.3">
      <c r="A579" s="351" t="s">
        <v>49</v>
      </c>
      <c r="B579" s="839" t="s">
        <v>59</v>
      </c>
      <c r="C579" s="840" t="s">
        <v>1265</v>
      </c>
      <c r="D579" s="497" t="s">
        <v>1266</v>
      </c>
      <c r="E579" s="507">
        <v>0</v>
      </c>
      <c r="F579" s="393">
        <v>0</v>
      </c>
    </row>
    <row r="580" spans="1:6" ht="14.85" hidden="1" customHeight="1" x14ac:dyDescent="0.3">
      <c r="A580" s="346" t="s">
        <v>49</v>
      </c>
      <c r="B580" s="836" t="s">
        <v>29</v>
      </c>
      <c r="C580" s="837" t="s">
        <v>1267</v>
      </c>
      <c r="D580" s="495" t="s">
        <v>1268</v>
      </c>
      <c r="E580" s="507">
        <v>0</v>
      </c>
      <c r="F580" s="393">
        <v>0</v>
      </c>
    </row>
    <row r="581" spans="1:6" ht="14.85" hidden="1" customHeight="1" x14ac:dyDescent="0.3">
      <c r="A581" s="351" t="s">
        <v>49</v>
      </c>
      <c r="B581" s="839" t="s">
        <v>59</v>
      </c>
      <c r="C581" s="840" t="s">
        <v>1269</v>
      </c>
      <c r="D581" s="497" t="s">
        <v>1270</v>
      </c>
      <c r="E581" s="507">
        <v>0</v>
      </c>
      <c r="F581" s="393">
        <v>0</v>
      </c>
    </row>
    <row r="582" spans="1:6" ht="14.85" hidden="1" customHeight="1" x14ac:dyDescent="0.3">
      <c r="A582" s="351" t="s">
        <v>49</v>
      </c>
      <c r="B582" s="839" t="s">
        <v>59</v>
      </c>
      <c r="C582" s="840" t="s">
        <v>1271</v>
      </c>
      <c r="D582" s="497" t="s">
        <v>1272</v>
      </c>
      <c r="E582" s="507">
        <v>0</v>
      </c>
      <c r="F582" s="393">
        <v>0</v>
      </c>
    </row>
    <row r="583" spans="1:6" ht="14.85" hidden="1" customHeight="1" x14ac:dyDescent="0.3">
      <c r="A583" s="346" t="s">
        <v>49</v>
      </c>
      <c r="B583" s="836" t="s">
        <v>29</v>
      </c>
      <c r="C583" s="837" t="s">
        <v>1273</v>
      </c>
      <c r="D583" s="495" t="s">
        <v>1274</v>
      </c>
      <c r="E583" s="507">
        <v>0</v>
      </c>
      <c r="F583" s="393">
        <v>0</v>
      </c>
    </row>
    <row r="584" spans="1:6" ht="14.85" hidden="1" customHeight="1" x14ac:dyDescent="0.3">
      <c r="A584" s="351" t="s">
        <v>49</v>
      </c>
      <c r="B584" s="839" t="s">
        <v>59</v>
      </c>
      <c r="C584" s="840" t="s">
        <v>1275</v>
      </c>
      <c r="D584" s="497" t="s">
        <v>1276</v>
      </c>
      <c r="E584" s="507">
        <v>0</v>
      </c>
      <c r="F584" s="393">
        <v>0</v>
      </c>
    </row>
    <row r="585" spans="1:6" ht="14.85" hidden="1" customHeight="1" x14ac:dyDescent="0.3">
      <c r="A585" s="351" t="s">
        <v>49</v>
      </c>
      <c r="B585" s="839" t="s">
        <v>59</v>
      </c>
      <c r="C585" s="840" t="s">
        <v>1277</v>
      </c>
      <c r="D585" s="497" t="s">
        <v>1278</v>
      </c>
      <c r="E585" s="507">
        <v>0</v>
      </c>
      <c r="F585" s="393">
        <v>0</v>
      </c>
    </row>
    <row r="586" spans="1:6" ht="14.85" hidden="1" customHeight="1" x14ac:dyDescent="0.3">
      <c r="A586" s="346" t="s">
        <v>49</v>
      </c>
      <c r="B586" s="836" t="s">
        <v>29</v>
      </c>
      <c r="C586" s="837" t="s">
        <v>1279</v>
      </c>
      <c r="D586" s="495" t="s">
        <v>1280</v>
      </c>
      <c r="E586" s="507">
        <v>0</v>
      </c>
      <c r="F586" s="393">
        <v>0</v>
      </c>
    </row>
    <row r="587" spans="1:6" ht="14.85" hidden="1" customHeight="1" x14ac:dyDescent="0.3">
      <c r="A587" s="351" t="s">
        <v>49</v>
      </c>
      <c r="B587" s="839" t="s">
        <v>59</v>
      </c>
      <c r="C587" s="840" t="s">
        <v>1281</v>
      </c>
      <c r="D587" s="497" t="s">
        <v>1282</v>
      </c>
      <c r="E587" s="507">
        <v>0</v>
      </c>
      <c r="F587" s="393">
        <v>0</v>
      </c>
    </row>
    <row r="588" spans="1:6" ht="14.85" hidden="1" customHeight="1" x14ac:dyDescent="0.3">
      <c r="A588" s="351" t="s">
        <v>49</v>
      </c>
      <c r="B588" s="839" t="s">
        <v>59</v>
      </c>
      <c r="C588" s="840" t="s">
        <v>1283</v>
      </c>
      <c r="D588" s="497" t="s">
        <v>1284</v>
      </c>
      <c r="E588" s="507">
        <v>0</v>
      </c>
      <c r="F588" s="393">
        <v>0</v>
      </c>
    </row>
    <row r="589" spans="1:6" ht="14.85" hidden="1" customHeight="1" x14ac:dyDescent="0.3">
      <c r="A589" s="351" t="s">
        <v>49</v>
      </c>
      <c r="B589" s="839" t="s">
        <v>59</v>
      </c>
      <c r="C589" s="840" t="s">
        <v>1285</v>
      </c>
      <c r="D589" s="497" t="s">
        <v>1286</v>
      </c>
      <c r="E589" s="507">
        <v>0</v>
      </c>
      <c r="F589" s="393">
        <v>0</v>
      </c>
    </row>
    <row r="590" spans="1:6" ht="14.85" hidden="1" customHeight="1" x14ac:dyDescent="0.3">
      <c r="A590" s="351" t="s">
        <v>49</v>
      </c>
      <c r="B590" s="839" t="s">
        <v>59</v>
      </c>
      <c r="C590" s="840" t="s">
        <v>1287</v>
      </c>
      <c r="D590" s="497" t="s">
        <v>1288</v>
      </c>
      <c r="E590" s="507">
        <v>0</v>
      </c>
      <c r="F590" s="393">
        <v>0</v>
      </c>
    </row>
    <row r="591" spans="1:6" ht="14.85" hidden="1" customHeight="1" x14ac:dyDescent="0.3">
      <c r="A591" s="351" t="s">
        <v>49</v>
      </c>
      <c r="B591" s="839" t="s">
        <v>59</v>
      </c>
      <c r="C591" s="840" t="s">
        <v>1289</v>
      </c>
      <c r="D591" s="497" t="s">
        <v>1290</v>
      </c>
      <c r="E591" s="507">
        <v>0</v>
      </c>
      <c r="F591" s="393">
        <v>0</v>
      </c>
    </row>
    <row r="592" spans="1:6" ht="14.85" hidden="1" customHeight="1" x14ac:dyDescent="0.3">
      <c r="A592" s="342" t="s">
        <v>49</v>
      </c>
      <c r="B592" s="861" t="s">
        <v>24</v>
      </c>
      <c r="C592" s="834" t="s">
        <v>1291</v>
      </c>
      <c r="D592" s="493" t="s">
        <v>1292</v>
      </c>
      <c r="E592" s="517">
        <v>0</v>
      </c>
      <c r="F592" s="480">
        <v>0</v>
      </c>
    </row>
    <row r="593" spans="1:6" ht="14.85" hidden="1" customHeight="1" x14ac:dyDescent="0.3">
      <c r="A593" s="346" t="s">
        <v>49</v>
      </c>
      <c r="B593" s="862" t="s">
        <v>29</v>
      </c>
      <c r="C593" s="837" t="s">
        <v>1291</v>
      </c>
      <c r="D593" s="495" t="s">
        <v>1293</v>
      </c>
      <c r="E593" s="512">
        <v>0</v>
      </c>
      <c r="F593" s="372">
        <v>0</v>
      </c>
    </row>
    <row r="594" spans="1:6" ht="25.35" hidden="1" customHeight="1" x14ac:dyDescent="0.3">
      <c r="A594" s="351" t="s">
        <v>49</v>
      </c>
      <c r="B594" s="863" t="s">
        <v>59</v>
      </c>
      <c r="C594" s="840" t="s">
        <v>1291</v>
      </c>
      <c r="D594" s="497" t="s">
        <v>1294</v>
      </c>
      <c r="E594" s="513">
        <v>0</v>
      </c>
      <c r="F594" s="364">
        <v>0</v>
      </c>
    </row>
    <row r="595" spans="1:6" ht="21" hidden="1" customHeight="1" x14ac:dyDescent="0.3">
      <c r="A595" s="342" t="s">
        <v>49</v>
      </c>
      <c r="B595" s="861" t="s">
        <v>24</v>
      </c>
      <c r="C595" s="834" t="s">
        <v>1295</v>
      </c>
      <c r="D595" s="493" t="s">
        <v>1296</v>
      </c>
      <c r="E595" s="518">
        <v>0</v>
      </c>
      <c r="F595" s="481">
        <v>0</v>
      </c>
    </row>
    <row r="596" spans="1:6" ht="14.85" hidden="1" customHeight="1" x14ac:dyDescent="0.3">
      <c r="A596" s="346" t="s">
        <v>49</v>
      </c>
      <c r="B596" s="862" t="s">
        <v>29</v>
      </c>
      <c r="C596" s="837" t="s">
        <v>1295</v>
      </c>
      <c r="D596" s="495" t="s">
        <v>1297</v>
      </c>
      <c r="E596" s="507">
        <v>0</v>
      </c>
      <c r="F596" s="393">
        <v>0</v>
      </c>
    </row>
    <row r="597" spans="1:6" ht="14.85" hidden="1" customHeight="1" x14ac:dyDescent="0.3">
      <c r="A597" s="351" t="s">
        <v>49</v>
      </c>
      <c r="B597" s="863" t="s">
        <v>59</v>
      </c>
      <c r="C597" s="840" t="s">
        <v>1295</v>
      </c>
      <c r="D597" s="497" t="s">
        <v>1298</v>
      </c>
      <c r="E597" s="507">
        <v>0</v>
      </c>
      <c r="F597" s="393">
        <v>0</v>
      </c>
    </row>
    <row r="598" spans="1:6" ht="14.85" customHeight="1" x14ac:dyDescent="0.3">
      <c r="A598" s="342" t="s">
        <v>49</v>
      </c>
      <c r="B598" s="861" t="s">
        <v>24</v>
      </c>
      <c r="C598" s="860" t="s">
        <v>78</v>
      </c>
      <c r="D598" s="493" t="s">
        <v>79</v>
      </c>
      <c r="E598" s="494">
        <v>2662162.8199999998</v>
      </c>
      <c r="F598" s="344">
        <v>41459.110000000015</v>
      </c>
    </row>
    <row r="599" spans="1:6" ht="14.85" customHeight="1" x14ac:dyDescent="0.3">
      <c r="A599" s="346" t="s">
        <v>49</v>
      </c>
      <c r="B599" s="862" t="s">
        <v>29</v>
      </c>
      <c r="C599" s="837" t="s">
        <v>80</v>
      </c>
      <c r="D599" s="495" t="s">
        <v>81</v>
      </c>
      <c r="E599" s="496">
        <v>2662162.8199999998</v>
      </c>
      <c r="F599" s="396">
        <v>41459.110000000015</v>
      </c>
    </row>
    <row r="600" spans="1:6" ht="14.85" customHeight="1" x14ac:dyDescent="0.3">
      <c r="A600" s="351" t="s">
        <v>49</v>
      </c>
      <c r="B600" s="863" t="s">
        <v>59</v>
      </c>
      <c r="C600" s="840" t="s">
        <v>241</v>
      </c>
      <c r="D600" s="497" t="s">
        <v>242</v>
      </c>
      <c r="E600" s="498">
        <v>276023.81</v>
      </c>
      <c r="F600" s="399">
        <v>635.84999999999991</v>
      </c>
    </row>
    <row r="601" spans="1:6" ht="14.85" customHeight="1" x14ac:dyDescent="0.3">
      <c r="A601" s="380" t="s">
        <v>49</v>
      </c>
      <c r="B601" s="844" t="s">
        <v>90</v>
      </c>
      <c r="C601" s="845" t="s">
        <v>243</v>
      </c>
      <c r="D601" s="499" t="s">
        <v>244</v>
      </c>
      <c r="E601" s="500">
        <v>276023.81</v>
      </c>
      <c r="F601" s="358">
        <v>0</v>
      </c>
    </row>
    <row r="602" spans="1:6" ht="14.85" customHeight="1" x14ac:dyDescent="0.3">
      <c r="A602" s="382" t="s">
        <v>49</v>
      </c>
      <c r="B602" s="847" t="s">
        <v>295</v>
      </c>
      <c r="C602" s="848" t="s">
        <v>243</v>
      </c>
      <c r="D602" s="492" t="s">
        <v>1299</v>
      </c>
      <c r="E602" s="501">
        <v>276023.81</v>
      </c>
      <c r="F602" s="363">
        <v>0</v>
      </c>
    </row>
    <row r="603" spans="1:6" ht="14.85" customHeight="1" x14ac:dyDescent="0.3">
      <c r="A603" s="380" t="s">
        <v>49</v>
      </c>
      <c r="B603" s="844" t="s">
        <v>90</v>
      </c>
      <c r="C603" s="845" t="s">
        <v>245</v>
      </c>
      <c r="D603" s="499" t="s">
        <v>246</v>
      </c>
      <c r="E603" s="500">
        <v>0</v>
      </c>
      <c r="F603" s="358">
        <v>635.84999999999991</v>
      </c>
    </row>
    <row r="604" spans="1:6" ht="14.85" customHeight="1" x14ac:dyDescent="0.3">
      <c r="A604" s="382" t="s">
        <v>49</v>
      </c>
      <c r="B604" s="847" t="s">
        <v>295</v>
      </c>
      <c r="C604" s="848" t="s">
        <v>245</v>
      </c>
      <c r="D604" s="492" t="s">
        <v>1301</v>
      </c>
      <c r="E604" s="501">
        <v>0</v>
      </c>
      <c r="F604" s="363">
        <v>635.84999999999991</v>
      </c>
    </row>
    <row r="605" spans="1:6" ht="14.85" customHeight="1" x14ac:dyDescent="0.3">
      <c r="A605" s="351" t="s">
        <v>49</v>
      </c>
      <c r="B605" s="863" t="s">
        <v>59</v>
      </c>
      <c r="C605" s="840" t="s">
        <v>247</v>
      </c>
      <c r="D605" s="497" t="s">
        <v>248</v>
      </c>
      <c r="E605" s="498">
        <v>2372365.13</v>
      </c>
      <c r="F605" s="399">
        <v>33239.770000000019</v>
      </c>
    </row>
    <row r="606" spans="1:6" ht="14.85" customHeight="1" x14ac:dyDescent="0.3">
      <c r="A606" s="380" t="s">
        <v>49</v>
      </c>
      <c r="B606" s="844" t="s">
        <v>90</v>
      </c>
      <c r="C606" s="845" t="s">
        <v>249</v>
      </c>
      <c r="D606" s="499" t="s">
        <v>250</v>
      </c>
      <c r="E606" s="500">
        <v>1986715.97</v>
      </c>
      <c r="F606" s="358">
        <v>0</v>
      </c>
    </row>
    <row r="607" spans="1:6" ht="14.85" customHeight="1" x14ac:dyDescent="0.3">
      <c r="A607" s="382" t="s">
        <v>49</v>
      </c>
      <c r="B607" s="847" t="s">
        <v>295</v>
      </c>
      <c r="C607" s="848" t="s">
        <v>249</v>
      </c>
      <c r="D607" s="492" t="s">
        <v>1303</v>
      </c>
      <c r="E607" s="501">
        <v>1986715.97</v>
      </c>
      <c r="F607" s="363">
        <v>0</v>
      </c>
    </row>
    <row r="608" spans="1:6" ht="14.85" customHeight="1" x14ac:dyDescent="0.3">
      <c r="A608" s="380" t="s">
        <v>49</v>
      </c>
      <c r="B608" s="844" t="s">
        <v>90</v>
      </c>
      <c r="C608" s="845" t="s">
        <v>251</v>
      </c>
      <c r="D608" s="499" t="s">
        <v>252</v>
      </c>
      <c r="E608" s="500">
        <v>377626.65</v>
      </c>
      <c r="F608" s="358">
        <v>33239.770000000019</v>
      </c>
    </row>
    <row r="609" spans="1:6" ht="14.85" customHeight="1" x14ac:dyDescent="0.3">
      <c r="A609" s="382" t="s">
        <v>49</v>
      </c>
      <c r="B609" s="847" t="s">
        <v>295</v>
      </c>
      <c r="C609" s="848" t="s">
        <v>251</v>
      </c>
      <c r="D609" s="492" t="s">
        <v>1305</v>
      </c>
      <c r="E609" s="501">
        <v>377626.65</v>
      </c>
      <c r="F609" s="363">
        <v>33239.770000000019</v>
      </c>
    </row>
    <row r="610" spans="1:6" ht="14.85" customHeight="1" x14ac:dyDescent="0.3">
      <c r="A610" s="380" t="s">
        <v>49</v>
      </c>
      <c r="B610" s="844" t="s">
        <v>90</v>
      </c>
      <c r="C610" s="845" t="s">
        <v>253</v>
      </c>
      <c r="D610" s="499" t="s">
        <v>254</v>
      </c>
      <c r="E610" s="500">
        <v>8022.51</v>
      </c>
      <c r="F610" s="358">
        <v>0</v>
      </c>
    </row>
    <row r="611" spans="1:6" ht="14.85" customHeight="1" x14ac:dyDescent="0.3">
      <c r="A611" s="382" t="s">
        <v>49</v>
      </c>
      <c r="B611" s="847" t="s">
        <v>295</v>
      </c>
      <c r="C611" s="848" t="s">
        <v>253</v>
      </c>
      <c r="D611" s="492" t="s">
        <v>1307</v>
      </c>
      <c r="E611" s="501">
        <v>8022.51</v>
      </c>
      <c r="F611" s="363">
        <v>0</v>
      </c>
    </row>
    <row r="612" spans="1:6" ht="14.85" customHeight="1" x14ac:dyDescent="0.3">
      <c r="A612" s="351" t="s">
        <v>49</v>
      </c>
      <c r="B612" s="863" t="s">
        <v>59</v>
      </c>
      <c r="C612" s="840" t="s">
        <v>255</v>
      </c>
      <c r="D612" s="497" t="s">
        <v>256</v>
      </c>
      <c r="E612" s="498">
        <v>13773.880000000001</v>
      </c>
      <c r="F612" s="399">
        <v>7583.4900000000007</v>
      </c>
    </row>
    <row r="613" spans="1:6" ht="14.85" customHeight="1" x14ac:dyDescent="0.3">
      <c r="A613" s="380" t="s">
        <v>49</v>
      </c>
      <c r="B613" s="844" t="s">
        <v>90</v>
      </c>
      <c r="C613" s="845" t="s">
        <v>257</v>
      </c>
      <c r="D613" s="499" t="s">
        <v>258</v>
      </c>
      <c r="E613" s="500">
        <v>13773.880000000001</v>
      </c>
      <c r="F613" s="358">
        <v>7583.4900000000007</v>
      </c>
    </row>
    <row r="614" spans="1:6" ht="14.85" customHeight="1" x14ac:dyDescent="0.3">
      <c r="A614" s="382" t="s">
        <v>49</v>
      </c>
      <c r="B614" s="847" t="s">
        <v>295</v>
      </c>
      <c r="C614" s="848" t="s">
        <v>257</v>
      </c>
      <c r="D614" s="492" t="s">
        <v>1309</v>
      </c>
      <c r="E614" s="501">
        <v>13773.880000000001</v>
      </c>
      <c r="F614" s="363">
        <v>7583.4900000000007</v>
      </c>
    </row>
    <row r="615" spans="1:6" ht="14.85" customHeight="1" x14ac:dyDescent="0.3">
      <c r="A615" s="380" t="s">
        <v>49</v>
      </c>
      <c r="B615" s="844" t="s">
        <v>90</v>
      </c>
      <c r="C615" s="845" t="s">
        <v>259</v>
      </c>
      <c r="D615" s="499" t="s">
        <v>260</v>
      </c>
      <c r="E615" s="500">
        <v>0</v>
      </c>
      <c r="F615" s="358">
        <v>0</v>
      </c>
    </row>
    <row r="616" spans="1:6" ht="14.85" customHeight="1" x14ac:dyDescent="0.3">
      <c r="A616" s="382" t="s">
        <v>49</v>
      </c>
      <c r="B616" s="847" t="s">
        <v>295</v>
      </c>
      <c r="C616" s="848" t="s">
        <v>259</v>
      </c>
      <c r="D616" s="492" t="s">
        <v>1311</v>
      </c>
      <c r="E616" s="501">
        <v>0</v>
      </c>
      <c r="F616" s="363">
        <v>0</v>
      </c>
    </row>
    <row r="617" spans="1:6" ht="14.85" customHeight="1" x14ac:dyDescent="0.3">
      <c r="A617" s="380" t="s">
        <v>49</v>
      </c>
      <c r="B617" s="844" t="s">
        <v>90</v>
      </c>
      <c r="C617" s="845" t="s">
        <v>261</v>
      </c>
      <c r="D617" s="499" t="s">
        <v>262</v>
      </c>
      <c r="E617" s="500">
        <v>0</v>
      </c>
      <c r="F617" s="358">
        <v>0</v>
      </c>
    </row>
    <row r="618" spans="1:6" ht="14.85" customHeight="1" x14ac:dyDescent="0.3">
      <c r="A618" s="382" t="s">
        <v>49</v>
      </c>
      <c r="B618" s="847" t="s">
        <v>295</v>
      </c>
      <c r="C618" s="848" t="s">
        <v>261</v>
      </c>
      <c r="D618" s="492" t="s">
        <v>1313</v>
      </c>
      <c r="E618" s="501">
        <v>0</v>
      </c>
      <c r="F618" s="363">
        <v>0</v>
      </c>
    </row>
    <row r="619" spans="1:6" ht="14.85" customHeight="1" x14ac:dyDescent="0.3">
      <c r="A619" s="351" t="s">
        <v>49</v>
      </c>
      <c r="B619" s="863" t="s">
        <v>59</v>
      </c>
      <c r="C619" s="840" t="s">
        <v>263</v>
      </c>
      <c r="D619" s="497" t="s">
        <v>264</v>
      </c>
      <c r="E619" s="498">
        <v>0</v>
      </c>
      <c r="F619" s="399">
        <v>0</v>
      </c>
    </row>
    <row r="620" spans="1:6" ht="14.85" customHeight="1" x14ac:dyDescent="0.3">
      <c r="A620" s="380" t="s">
        <v>49</v>
      </c>
      <c r="B620" s="866" t="s">
        <v>90</v>
      </c>
      <c r="C620" s="845" t="s">
        <v>265</v>
      </c>
      <c r="D620" s="499" t="s">
        <v>266</v>
      </c>
      <c r="E620" s="500">
        <v>0</v>
      </c>
      <c r="F620" s="358">
        <v>0</v>
      </c>
    </row>
    <row r="621" spans="1:6" ht="14.85" customHeight="1" x14ac:dyDescent="0.3">
      <c r="A621" s="382" t="s">
        <v>49</v>
      </c>
      <c r="B621" s="847" t="s">
        <v>295</v>
      </c>
      <c r="C621" s="848" t="s">
        <v>265</v>
      </c>
      <c r="D621" s="492" t="s">
        <v>1315</v>
      </c>
      <c r="E621" s="501">
        <v>0</v>
      </c>
      <c r="F621" s="363">
        <v>0</v>
      </c>
    </row>
    <row r="622" spans="1:6" ht="14.85" customHeight="1" x14ac:dyDescent="0.3">
      <c r="A622" s="380" t="s">
        <v>49</v>
      </c>
      <c r="B622" s="866" t="s">
        <v>90</v>
      </c>
      <c r="C622" s="845" t="s">
        <v>267</v>
      </c>
      <c r="D622" s="499" t="s">
        <v>268</v>
      </c>
      <c r="E622" s="500">
        <v>0</v>
      </c>
      <c r="F622" s="358">
        <v>0</v>
      </c>
    </row>
    <row r="623" spans="1:6" ht="14.85" customHeight="1" thickBot="1" x14ac:dyDescent="0.35">
      <c r="A623" s="382" t="s">
        <v>49</v>
      </c>
      <c r="B623" s="847" t="s">
        <v>295</v>
      </c>
      <c r="C623" s="848" t="s">
        <v>267</v>
      </c>
      <c r="D623" s="492" t="s">
        <v>1317</v>
      </c>
      <c r="E623" s="501">
        <v>0</v>
      </c>
      <c r="F623" s="363">
        <v>0</v>
      </c>
    </row>
    <row r="624" spans="1:6" ht="14.85" hidden="1" customHeight="1" x14ac:dyDescent="0.3">
      <c r="A624" s="380" t="s">
        <v>49</v>
      </c>
      <c r="B624" s="866" t="s">
        <v>90</v>
      </c>
      <c r="C624" s="845" t="s">
        <v>1319</v>
      </c>
      <c r="D624" s="846" t="s">
        <v>1320</v>
      </c>
      <c r="E624" s="358">
        <v>0</v>
      </c>
      <c r="F624" s="358">
        <v>628290.01</v>
      </c>
    </row>
    <row r="625" spans="1:6" ht="14.85" hidden="1" customHeight="1" thickBot="1" x14ac:dyDescent="0.35">
      <c r="A625" s="382" t="s">
        <v>49</v>
      </c>
      <c r="B625" s="847" t="s">
        <v>295</v>
      </c>
      <c r="C625" s="848" t="s">
        <v>1319</v>
      </c>
      <c r="D625" s="849" t="s">
        <v>1321</v>
      </c>
      <c r="E625" s="363">
        <v>0</v>
      </c>
      <c r="F625" s="363">
        <v>628290.01</v>
      </c>
    </row>
    <row r="626" spans="1:6" ht="14.85" hidden="1" customHeight="1" x14ac:dyDescent="0.3">
      <c r="A626" s="346" t="s">
        <v>49</v>
      </c>
      <c r="B626" s="862" t="s">
        <v>29</v>
      </c>
      <c r="C626" s="837" t="s">
        <v>1323</v>
      </c>
      <c r="D626" s="838" t="s">
        <v>1324</v>
      </c>
      <c r="E626" s="396">
        <v>0</v>
      </c>
      <c r="F626" s="396">
        <v>0</v>
      </c>
    </row>
    <row r="627" spans="1:6" ht="14.85" hidden="1" customHeight="1" x14ac:dyDescent="0.3">
      <c r="A627" s="351" t="s">
        <v>49</v>
      </c>
      <c r="B627" s="863" t="s">
        <v>59</v>
      </c>
      <c r="C627" s="840" t="s">
        <v>1325</v>
      </c>
      <c r="D627" s="841" t="s">
        <v>1326</v>
      </c>
      <c r="E627" s="364">
        <v>0</v>
      </c>
      <c r="F627" s="364">
        <v>0</v>
      </c>
    </row>
    <row r="628" spans="1:6" ht="14.85" hidden="1" customHeight="1" x14ac:dyDescent="0.3">
      <c r="A628" s="351" t="s">
        <v>49</v>
      </c>
      <c r="B628" s="863" t="s">
        <v>59</v>
      </c>
      <c r="C628" s="840" t="s">
        <v>1327</v>
      </c>
      <c r="D628" s="841" t="s">
        <v>1328</v>
      </c>
      <c r="E628" s="364">
        <v>0</v>
      </c>
      <c r="F628" s="364">
        <v>0</v>
      </c>
    </row>
    <row r="629" spans="1:6" ht="14.85" hidden="1" customHeight="1" x14ac:dyDescent="0.3">
      <c r="A629" s="351" t="s">
        <v>49</v>
      </c>
      <c r="B629" s="863" t="s">
        <v>59</v>
      </c>
      <c r="C629" s="840" t="s">
        <v>1329</v>
      </c>
      <c r="D629" s="841" t="s">
        <v>1330</v>
      </c>
      <c r="E629" s="364">
        <v>0</v>
      </c>
      <c r="F629" s="364">
        <v>0</v>
      </c>
    </row>
    <row r="630" spans="1:6" ht="14.85" hidden="1" customHeight="1" x14ac:dyDescent="0.3">
      <c r="A630" s="351" t="s">
        <v>49</v>
      </c>
      <c r="B630" s="863" t="s">
        <v>59</v>
      </c>
      <c r="C630" s="840" t="s">
        <v>655</v>
      </c>
      <c r="D630" s="841" t="s">
        <v>1331</v>
      </c>
      <c r="E630" s="399">
        <v>0</v>
      </c>
      <c r="F630" s="399">
        <v>0</v>
      </c>
    </row>
    <row r="631" spans="1:6" ht="14.85" hidden="1" customHeight="1" x14ac:dyDescent="0.3">
      <c r="A631" s="380" t="s">
        <v>49</v>
      </c>
      <c r="B631" s="866" t="s">
        <v>90</v>
      </c>
      <c r="C631" s="882" t="s">
        <v>1332</v>
      </c>
      <c r="D631" s="846" t="s">
        <v>1333</v>
      </c>
      <c r="E631" s="358">
        <v>0</v>
      </c>
      <c r="F631" s="358">
        <v>0</v>
      </c>
    </row>
    <row r="632" spans="1:6" ht="14.85" hidden="1" customHeight="1" x14ac:dyDescent="0.3">
      <c r="A632" s="382" t="s">
        <v>49</v>
      </c>
      <c r="B632" s="847" t="s">
        <v>295</v>
      </c>
      <c r="C632" s="848" t="s">
        <v>1332</v>
      </c>
      <c r="D632" s="849" t="s">
        <v>1334</v>
      </c>
      <c r="E632" s="363">
        <v>0</v>
      </c>
      <c r="F632" s="363">
        <v>0</v>
      </c>
    </row>
    <row r="633" spans="1:6" ht="14.85" hidden="1" customHeight="1" x14ac:dyDescent="0.3">
      <c r="A633" s="380" t="s">
        <v>49</v>
      </c>
      <c r="B633" s="866" t="s">
        <v>90</v>
      </c>
      <c r="C633" s="882" t="s">
        <v>1335</v>
      </c>
      <c r="D633" s="846" t="s">
        <v>1336</v>
      </c>
      <c r="E633" s="358">
        <v>0</v>
      </c>
      <c r="F633" s="358">
        <v>0</v>
      </c>
    </row>
    <row r="634" spans="1:6" ht="14.85" hidden="1" customHeight="1" x14ac:dyDescent="0.3">
      <c r="A634" s="382" t="s">
        <v>49</v>
      </c>
      <c r="B634" s="847" t="s">
        <v>295</v>
      </c>
      <c r="C634" s="848" t="s">
        <v>1335</v>
      </c>
      <c r="D634" s="849" t="s">
        <v>1337</v>
      </c>
      <c r="E634" s="363">
        <v>0</v>
      </c>
      <c r="F634" s="363">
        <v>0</v>
      </c>
    </row>
    <row r="635" spans="1:6" ht="14.85" hidden="1" customHeight="1" x14ac:dyDescent="0.3">
      <c r="A635" s="351" t="s">
        <v>49</v>
      </c>
      <c r="B635" s="863" t="s">
        <v>59</v>
      </c>
      <c r="C635" s="840" t="s">
        <v>1338</v>
      </c>
      <c r="D635" s="841" t="s">
        <v>1339</v>
      </c>
      <c r="E635" s="363">
        <v>0</v>
      </c>
      <c r="F635" s="363">
        <v>0</v>
      </c>
    </row>
    <row r="636" spans="1:6" ht="14.85" hidden="1" customHeight="1" x14ac:dyDescent="0.3">
      <c r="A636" s="351" t="s">
        <v>49</v>
      </c>
      <c r="B636" s="863" t="s">
        <v>59</v>
      </c>
      <c r="C636" s="840" t="s">
        <v>1340</v>
      </c>
      <c r="D636" s="841" t="s">
        <v>1341</v>
      </c>
      <c r="E636" s="399">
        <v>0</v>
      </c>
      <c r="F636" s="399">
        <v>0</v>
      </c>
    </row>
    <row r="637" spans="1:6" ht="15.75" hidden="1" customHeight="1" x14ac:dyDescent="0.3">
      <c r="A637" s="380" t="s">
        <v>49</v>
      </c>
      <c r="B637" s="866" t="s">
        <v>90</v>
      </c>
      <c r="C637" s="845" t="s">
        <v>1342</v>
      </c>
      <c r="D637" s="846" t="s">
        <v>1343</v>
      </c>
      <c r="E637" s="358">
        <v>0</v>
      </c>
      <c r="F637" s="358">
        <v>0</v>
      </c>
    </row>
    <row r="638" spans="1:6" ht="14.85" hidden="1" customHeight="1" x14ac:dyDescent="0.3">
      <c r="A638" s="382" t="s">
        <v>49</v>
      </c>
      <c r="B638" s="847" t="s">
        <v>295</v>
      </c>
      <c r="C638" s="848" t="s">
        <v>1342</v>
      </c>
      <c r="D638" s="849" t="s">
        <v>1344</v>
      </c>
      <c r="E638" s="363">
        <v>0</v>
      </c>
      <c r="F638" s="363">
        <v>0</v>
      </c>
    </row>
    <row r="639" spans="1:6" ht="14.85" hidden="1" customHeight="1" thickBot="1" x14ac:dyDescent="0.35">
      <c r="A639" s="443"/>
      <c r="B639" s="484"/>
      <c r="C639" s="485"/>
      <c r="D639" s="486"/>
      <c r="E639" s="487"/>
      <c r="F639" s="488"/>
    </row>
    <row r="640" spans="1:6" s="440" customFormat="1" ht="23.1" customHeight="1" thickBot="1" x14ac:dyDescent="0.3">
      <c r="A640" s="436"/>
      <c r="B640" s="436"/>
      <c r="C640" s="437" t="s">
        <v>82</v>
      </c>
      <c r="D640" s="438"/>
      <c r="E640" s="439">
        <v>64041593.829999998</v>
      </c>
      <c r="F640" s="439">
        <v>1210067.2300000002</v>
      </c>
    </row>
    <row r="641" ht="14.85" customHeight="1" x14ac:dyDescent="0.3"/>
    <row r="642" ht="14.85" customHeight="1" x14ac:dyDescent="0.3"/>
    <row r="643" ht="14.85" customHeight="1" x14ac:dyDescent="0.3"/>
    <row r="644" ht="14.85" customHeight="1" x14ac:dyDescent="0.3"/>
    <row r="645" ht="14.85" customHeight="1" x14ac:dyDescent="0.3"/>
    <row r="646" ht="14.85" customHeight="1" x14ac:dyDescent="0.3"/>
    <row r="647" ht="14.85" customHeight="1" x14ac:dyDescent="0.3"/>
  </sheetData>
  <mergeCells count="8">
    <mergeCell ref="A3:D3"/>
    <mergeCell ref="E3:E5"/>
    <mergeCell ref="F3:F5"/>
    <mergeCell ref="A4:D4"/>
    <mergeCell ref="A243:D243"/>
    <mergeCell ref="E243:E245"/>
    <mergeCell ref="F243:F245"/>
    <mergeCell ref="A244:D244"/>
  </mergeCells>
  <printOptions horizontalCentered="1" verticalCentered="1"/>
  <pageMargins left="0.19685039370078741" right="0.19685039370078741" top="0.15748031496062992" bottom="0.15748031496062992" header="0.11811023622047245" footer="0.11811023622047245"/>
  <pageSetup paperSize="8" scale="70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F102"/>
  <sheetViews>
    <sheetView zoomScale="80" zoomScaleNormal="80" workbookViewId="0">
      <selection activeCell="E12" sqref="E12"/>
    </sheetView>
  </sheetViews>
  <sheetFormatPr defaultColWidth="9.44140625" defaultRowHeight="13.2" x14ac:dyDescent="0.25"/>
  <cols>
    <col min="1" max="1" width="54" style="6" customWidth="1"/>
    <col min="2" max="2" width="15.5546875" style="6" bestFit="1" customWidth="1"/>
    <col min="3" max="3" width="19.44140625" style="6" customWidth="1"/>
    <col min="4" max="4" width="16.44140625" style="6" customWidth="1"/>
    <col min="5" max="5" width="22.5546875" style="33" customWidth="1"/>
    <col min="6" max="6" width="13.88671875" style="6" bestFit="1" customWidth="1"/>
    <col min="7" max="8" width="12.5546875" style="6" bestFit="1" customWidth="1"/>
    <col min="9" max="16384" width="9.44140625" style="6"/>
  </cols>
  <sheetData>
    <row r="1" spans="1:6" s="2" customFormat="1" ht="18" customHeight="1" x14ac:dyDescent="0.3">
      <c r="A1" s="1094" t="s">
        <v>0</v>
      </c>
      <c r="B1" s="1095"/>
      <c r="C1" s="1095"/>
      <c r="D1" s="1096"/>
      <c r="E1" s="1097"/>
      <c r="F1" s="1"/>
    </row>
    <row r="2" spans="1:6" s="3" customFormat="1" ht="13.8" x14ac:dyDescent="0.25">
      <c r="A2" s="1098" t="s">
        <v>1399</v>
      </c>
      <c r="B2" s="1099"/>
      <c r="C2" s="1099"/>
      <c r="D2" s="1099"/>
      <c r="E2" s="1100"/>
    </row>
    <row r="3" spans="1:6" s="3" customFormat="1" ht="13.8" x14ac:dyDescent="0.25">
      <c r="A3" s="1101"/>
      <c r="B3" s="1102"/>
      <c r="C3" s="1102"/>
      <c r="D3" s="1103"/>
      <c r="E3" s="1104"/>
    </row>
    <row r="4" spans="1:6" x14ac:dyDescent="0.25">
      <c r="A4" s="884"/>
      <c r="B4" s="4"/>
      <c r="C4" s="4"/>
      <c r="D4" s="4"/>
      <c r="E4" s="5"/>
    </row>
    <row r="5" spans="1:6" x14ac:dyDescent="0.25">
      <c r="A5" s="884"/>
      <c r="B5" s="4"/>
      <c r="C5" s="4"/>
      <c r="D5" s="4"/>
      <c r="E5" s="5"/>
    </row>
    <row r="6" spans="1:6" ht="17.850000000000001" customHeight="1" x14ac:dyDescent="0.25">
      <c r="A6" s="970"/>
      <c r="B6" s="1105" t="s">
        <v>1400</v>
      </c>
      <c r="C6" s="1105"/>
      <c r="D6" s="1105" t="s">
        <v>1401</v>
      </c>
      <c r="E6" s="1105"/>
    </row>
    <row r="7" spans="1:6" x14ac:dyDescent="0.25">
      <c r="A7" s="884"/>
      <c r="B7" s="884"/>
      <c r="C7" s="5"/>
      <c r="D7" s="4"/>
      <c r="E7" s="5"/>
    </row>
    <row r="8" spans="1:6" ht="13.8" x14ac:dyDescent="0.25">
      <c r="A8" s="885" t="s">
        <v>1402</v>
      </c>
      <c r="B8" s="885"/>
      <c r="C8" s="7"/>
      <c r="D8" s="8"/>
      <c r="E8" s="9"/>
    </row>
    <row r="9" spans="1:6" ht="13.8" x14ac:dyDescent="0.25">
      <c r="A9" s="885"/>
      <c r="B9" s="885"/>
      <c r="C9" s="7"/>
      <c r="D9" s="8"/>
      <c r="E9" s="9"/>
    </row>
    <row r="10" spans="1:6" ht="14.4" x14ac:dyDescent="0.3">
      <c r="A10" s="886" t="s">
        <v>1403</v>
      </c>
      <c r="B10" s="887"/>
      <c r="C10" s="10">
        <v>136143628.12</v>
      </c>
      <c r="D10" s="11"/>
      <c r="E10" s="12">
        <v>213265674.38000003</v>
      </c>
    </row>
    <row r="11" spans="1:6" ht="14.4" x14ac:dyDescent="0.3">
      <c r="A11" s="886"/>
      <c r="B11" s="887"/>
      <c r="C11" s="10"/>
      <c r="D11" s="11"/>
      <c r="E11" s="12"/>
    </row>
    <row r="12" spans="1:6" ht="13.8" x14ac:dyDescent="0.25">
      <c r="A12" s="886" t="s">
        <v>1404</v>
      </c>
      <c r="B12" s="888"/>
      <c r="C12" s="10">
        <v>2165939.14</v>
      </c>
      <c r="D12" s="13"/>
      <c r="E12" s="12">
        <v>390454.99</v>
      </c>
    </row>
    <row r="13" spans="1:6" ht="13.8" x14ac:dyDescent="0.25">
      <c r="A13" s="886"/>
      <c r="B13" s="888"/>
      <c r="C13" s="10"/>
      <c r="D13" s="13"/>
      <c r="E13" s="12"/>
    </row>
    <row r="14" spans="1:6" ht="13.8" x14ac:dyDescent="0.25">
      <c r="A14" s="886" t="s">
        <v>1405</v>
      </c>
      <c r="B14" s="888"/>
      <c r="C14" s="10">
        <v>0</v>
      </c>
      <c r="D14" s="13"/>
      <c r="E14" s="12">
        <v>0</v>
      </c>
    </row>
    <row r="15" spans="1:6" ht="14.4" x14ac:dyDescent="0.3">
      <c r="A15" s="886"/>
      <c r="B15" s="889"/>
      <c r="C15" s="14"/>
      <c r="D15" s="15"/>
      <c r="E15" s="16"/>
    </row>
    <row r="16" spans="1:6" ht="13.8" x14ac:dyDescent="0.25">
      <c r="A16" s="886" t="s">
        <v>1406</v>
      </c>
      <c r="B16" s="888"/>
      <c r="C16" s="10"/>
      <c r="D16" s="13"/>
      <c r="E16" s="12"/>
    </row>
    <row r="17" spans="1:5" ht="13.8" x14ac:dyDescent="0.25">
      <c r="A17" s="890" t="s">
        <v>1407</v>
      </c>
      <c r="B17" s="888"/>
      <c r="C17" s="17">
        <v>44375668.569999993</v>
      </c>
      <c r="D17" s="18"/>
      <c r="E17" s="19">
        <v>43693520.450000003</v>
      </c>
    </row>
    <row r="18" spans="1:5" ht="14.4" x14ac:dyDescent="0.3">
      <c r="A18" s="891" t="s">
        <v>1408</v>
      </c>
      <c r="B18" s="892"/>
      <c r="C18" s="19">
        <v>95248.229999999981</v>
      </c>
      <c r="D18" s="20"/>
      <c r="E18" s="19">
        <v>27844.429999999702</v>
      </c>
    </row>
    <row r="19" spans="1:5" ht="14.4" x14ac:dyDescent="0.3">
      <c r="A19" s="891" t="s">
        <v>223</v>
      </c>
      <c r="B19" s="892"/>
      <c r="C19" s="19">
        <v>49704.010000000009</v>
      </c>
      <c r="D19" s="20"/>
      <c r="E19" s="19">
        <v>39357.280000000028</v>
      </c>
    </row>
    <row r="20" spans="1:5" ht="14.4" x14ac:dyDescent="0.3">
      <c r="A20" s="891" t="s">
        <v>1048</v>
      </c>
      <c r="B20" s="892"/>
      <c r="C20" s="17">
        <v>156496.38999999996</v>
      </c>
      <c r="D20" s="20"/>
      <c r="E20" s="19">
        <v>131856.92999999993</v>
      </c>
    </row>
    <row r="21" spans="1:5" ht="14.4" x14ac:dyDescent="0.3">
      <c r="A21" s="891" t="s">
        <v>1409</v>
      </c>
      <c r="B21" s="892"/>
      <c r="C21" s="17">
        <v>99.779999999969732</v>
      </c>
      <c r="D21" s="20"/>
      <c r="E21" s="19">
        <v>0</v>
      </c>
    </row>
    <row r="22" spans="1:5" ht="14.4" x14ac:dyDescent="0.3">
      <c r="A22" s="891" t="s">
        <v>1078</v>
      </c>
      <c r="B22" s="892"/>
      <c r="C22" s="21">
        <v>1572302.7500000002</v>
      </c>
      <c r="D22" s="20"/>
      <c r="E22" s="19">
        <v>1634960.42</v>
      </c>
    </row>
    <row r="23" spans="1:5" ht="14.4" x14ac:dyDescent="0.3">
      <c r="A23" s="891"/>
      <c r="B23" s="892"/>
      <c r="C23" s="14"/>
      <c r="D23" s="3"/>
      <c r="E23" s="22"/>
    </row>
    <row r="24" spans="1:5" ht="13.8" x14ac:dyDescent="0.25">
      <c r="A24" s="886" t="s">
        <v>1406</v>
      </c>
      <c r="B24" s="888"/>
      <c r="C24" s="10">
        <v>46249519.729999989</v>
      </c>
      <c r="D24" s="13"/>
      <c r="E24" s="12">
        <v>45527539.510000005</v>
      </c>
    </row>
    <row r="25" spans="1:5" ht="14.4" x14ac:dyDescent="0.3">
      <c r="A25" s="891"/>
      <c r="B25" s="892"/>
      <c r="C25" s="14"/>
      <c r="D25" s="3"/>
      <c r="E25" s="16"/>
    </row>
    <row r="26" spans="1:5" ht="14.4" x14ac:dyDescent="0.3">
      <c r="A26" s="891"/>
      <c r="B26" s="892"/>
      <c r="C26" s="14"/>
      <c r="D26" s="3"/>
      <c r="E26" s="16"/>
    </row>
    <row r="27" spans="1:5" ht="14.4" thickBot="1" x14ac:dyDescent="0.3">
      <c r="A27" s="885" t="s">
        <v>1410</v>
      </c>
      <c r="B27" s="885"/>
      <c r="C27" s="23">
        <v>184559086.98999998</v>
      </c>
      <c r="D27" s="8"/>
      <c r="E27" s="23">
        <v>259183668.88000005</v>
      </c>
    </row>
    <row r="28" spans="1:5" ht="14.4" thickTop="1" x14ac:dyDescent="0.25">
      <c r="A28" s="885"/>
      <c r="B28" s="885"/>
      <c r="C28" s="10"/>
      <c r="D28" s="8"/>
      <c r="E28" s="12"/>
    </row>
    <row r="29" spans="1:5" ht="13.8" x14ac:dyDescent="0.25">
      <c r="A29" s="770" t="s">
        <v>1411</v>
      </c>
      <c r="B29" s="885"/>
      <c r="C29" s="12">
        <v>17140000</v>
      </c>
      <c r="D29" s="8"/>
      <c r="E29" s="12">
        <v>17140000</v>
      </c>
    </row>
    <row r="30" spans="1:5" ht="14.4" x14ac:dyDescent="0.3">
      <c r="A30" s="891"/>
      <c r="B30" s="892"/>
      <c r="C30" s="14"/>
      <c r="D30" s="3"/>
      <c r="E30" s="16"/>
    </row>
    <row r="31" spans="1:5" ht="14.4" x14ac:dyDescent="0.3">
      <c r="A31" s="891"/>
      <c r="B31" s="892"/>
      <c r="C31" s="14"/>
      <c r="D31" s="3"/>
      <c r="E31" s="16"/>
    </row>
    <row r="32" spans="1:5" ht="14.4" x14ac:dyDescent="0.3">
      <c r="A32" s="885" t="s">
        <v>1412</v>
      </c>
      <c r="B32" s="885"/>
      <c r="C32" s="14"/>
      <c r="D32" s="8"/>
      <c r="E32" s="16"/>
    </row>
    <row r="33" spans="1:5" ht="14.4" x14ac:dyDescent="0.3">
      <c r="A33" s="885"/>
      <c r="B33" s="885"/>
      <c r="C33" s="14"/>
      <c r="D33" s="8"/>
      <c r="E33" s="16"/>
    </row>
    <row r="34" spans="1:5" ht="14.4" x14ac:dyDescent="0.3">
      <c r="A34" s="885"/>
      <c r="B34" s="885"/>
      <c r="C34" s="14"/>
      <c r="D34" s="8"/>
      <c r="E34" s="16"/>
    </row>
    <row r="35" spans="1:5" ht="13.8" x14ac:dyDescent="0.25">
      <c r="A35" s="886" t="s">
        <v>1413</v>
      </c>
      <c r="B35" s="888"/>
      <c r="C35" s="10">
        <v>9156507.120000001</v>
      </c>
      <c r="D35" s="13"/>
      <c r="E35" s="12">
        <v>64041593.829999998</v>
      </c>
    </row>
    <row r="36" spans="1:5" ht="13.8" x14ac:dyDescent="0.25">
      <c r="A36" s="890"/>
      <c r="B36" s="893"/>
      <c r="C36" s="17"/>
      <c r="D36" s="24"/>
      <c r="E36" s="16"/>
    </row>
    <row r="37" spans="1:5" ht="13.8" x14ac:dyDescent="0.25">
      <c r="A37" s="894" t="s">
        <v>1414</v>
      </c>
      <c r="B37" s="893"/>
      <c r="C37" s="12">
        <v>23462161.73</v>
      </c>
      <c r="D37" s="24"/>
      <c r="E37" s="12">
        <v>27062161.73</v>
      </c>
    </row>
    <row r="38" spans="1:5" ht="14.4" x14ac:dyDescent="0.3">
      <c r="A38" s="890"/>
      <c r="B38" s="887"/>
      <c r="C38" s="12"/>
      <c r="D38" s="11"/>
      <c r="E38" s="16"/>
    </row>
    <row r="39" spans="1:5" ht="14.4" x14ac:dyDescent="0.3">
      <c r="A39" s="886" t="s">
        <v>1415</v>
      </c>
      <c r="B39" s="887"/>
      <c r="C39" s="12">
        <v>42124705.410000004</v>
      </c>
      <c r="D39" s="11"/>
      <c r="E39" s="12">
        <v>41737157.859999999</v>
      </c>
    </row>
    <row r="40" spans="1:5" ht="14.4" x14ac:dyDescent="0.3">
      <c r="A40" s="885"/>
      <c r="B40" s="885"/>
      <c r="C40" s="14"/>
      <c r="D40" s="8"/>
      <c r="E40" s="16"/>
    </row>
    <row r="41" spans="1:5" ht="14.4" x14ac:dyDescent="0.3">
      <c r="A41" s="895" t="s">
        <v>1416</v>
      </c>
      <c r="B41" s="892"/>
      <c r="C41" s="14"/>
      <c r="D41" s="3"/>
      <c r="E41" s="16"/>
    </row>
    <row r="42" spans="1:5" ht="14.4" x14ac:dyDescent="0.3">
      <c r="A42" s="891" t="s">
        <v>1417</v>
      </c>
      <c r="B42" s="892"/>
      <c r="C42" s="10">
        <v>46249519.729999989</v>
      </c>
      <c r="D42" s="3"/>
      <c r="E42" s="12">
        <v>45527539.510000005</v>
      </c>
    </row>
    <row r="43" spans="1:5" ht="14.4" x14ac:dyDescent="0.3">
      <c r="A43" s="891" t="s">
        <v>1418</v>
      </c>
      <c r="B43" s="892"/>
      <c r="C43" s="10">
        <v>50000000</v>
      </c>
      <c r="D43" s="3"/>
      <c r="E43" s="12">
        <v>65000000</v>
      </c>
    </row>
    <row r="44" spans="1:5" ht="14.4" x14ac:dyDescent="0.3">
      <c r="A44" s="891"/>
      <c r="B44" s="892"/>
      <c r="C44" s="14"/>
      <c r="D44" s="3"/>
      <c r="E44" s="16"/>
    </row>
    <row r="45" spans="1:5" ht="14.4" x14ac:dyDescent="0.3">
      <c r="A45" s="891" t="s">
        <v>1419</v>
      </c>
      <c r="B45" s="892"/>
      <c r="C45" s="10">
        <v>13566193.000000024</v>
      </c>
      <c r="D45" s="3"/>
      <c r="E45" s="12">
        <v>15815215.950000016</v>
      </c>
    </row>
    <row r="46" spans="1:5" ht="14.4" x14ac:dyDescent="0.3">
      <c r="A46" s="891"/>
      <c r="B46" s="892"/>
      <c r="C46" s="25"/>
      <c r="D46" s="3"/>
      <c r="E46" s="26"/>
    </row>
    <row r="47" spans="1:5" s="27" customFormat="1" ht="13.8" x14ac:dyDescent="0.25">
      <c r="A47" s="886" t="s">
        <v>1420</v>
      </c>
      <c r="B47" s="888"/>
      <c r="C47" s="12">
        <v>109815712.73000002</v>
      </c>
      <c r="D47" s="13"/>
      <c r="E47" s="12">
        <v>126342755.46000002</v>
      </c>
    </row>
    <row r="48" spans="1:5" ht="14.4" x14ac:dyDescent="0.3">
      <c r="A48" s="891"/>
      <c r="B48" s="892"/>
      <c r="C48" s="14"/>
      <c r="D48" s="3"/>
      <c r="E48" s="16"/>
    </row>
    <row r="49" spans="1:5" ht="14.4" thickBot="1" x14ac:dyDescent="0.3">
      <c r="A49" s="885" t="s">
        <v>1421</v>
      </c>
      <c r="B49" s="885"/>
      <c r="C49" s="23">
        <v>184559086.99000001</v>
      </c>
      <c r="D49" s="8"/>
      <c r="E49" s="23">
        <v>259183668.88000003</v>
      </c>
    </row>
    <row r="50" spans="1:5" ht="14.4" thickTop="1" x14ac:dyDescent="0.25">
      <c r="A50" s="885"/>
      <c r="B50" s="885"/>
      <c r="C50" s="10"/>
      <c r="D50" s="8"/>
      <c r="E50" s="12"/>
    </row>
    <row r="51" spans="1:5" ht="13.8" x14ac:dyDescent="0.25">
      <c r="A51" s="770" t="s">
        <v>1422</v>
      </c>
      <c r="B51" s="885"/>
      <c r="C51" s="12">
        <v>17140000</v>
      </c>
      <c r="D51" s="8"/>
      <c r="E51" s="12">
        <v>17140000</v>
      </c>
    </row>
    <row r="52" spans="1:5" ht="13.8" x14ac:dyDescent="0.25">
      <c r="A52" s="891"/>
      <c r="B52" s="896"/>
      <c r="C52" s="22"/>
      <c r="D52" s="3"/>
      <c r="E52" s="16"/>
    </row>
    <row r="53" spans="1:5" ht="13.8" x14ac:dyDescent="0.25">
      <c r="A53" s="28"/>
      <c r="B53" s="29"/>
      <c r="C53" s="30"/>
      <c r="D53" s="31"/>
      <c r="E53" s="32"/>
    </row>
    <row r="54" spans="1:5" x14ac:dyDescent="0.25">
      <c r="C54" s="971"/>
    </row>
    <row r="55" spans="1:5" x14ac:dyDescent="0.25">
      <c r="E55" s="6"/>
    </row>
    <row r="56" spans="1:5" x14ac:dyDescent="0.25">
      <c r="C56" s="33"/>
      <c r="D56" s="33"/>
    </row>
    <row r="102" spans="1:5" x14ac:dyDescent="0.25">
      <c r="A102" s="4"/>
      <c r="B102" s="4"/>
      <c r="C102" s="4"/>
      <c r="D102" s="4"/>
      <c r="E102" s="4"/>
    </row>
  </sheetData>
  <mergeCells count="5">
    <mergeCell ref="A1:E1"/>
    <mergeCell ref="A2:E2"/>
    <mergeCell ref="A3:E3"/>
    <mergeCell ref="B6:C6"/>
    <mergeCell ref="D6:E6"/>
  </mergeCells>
  <printOptions horizontalCentered="1"/>
  <pageMargins left="0.74803149606299213" right="0.74803149606299213" top="0.98425196850393704" bottom="0.98425196850393704" header="0.51181102362204722" footer="0.51181102362204722"/>
  <pageSetup paperSize="9" scale="7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E76"/>
  <sheetViews>
    <sheetView zoomScale="90" zoomScaleNormal="90" workbookViewId="0">
      <selection activeCell="B18" sqref="B18"/>
    </sheetView>
  </sheetViews>
  <sheetFormatPr defaultColWidth="9.44140625" defaultRowHeight="13.2" x14ac:dyDescent="0.25"/>
  <cols>
    <col min="1" max="1" width="87" style="6" customWidth="1"/>
    <col min="2" max="2" width="17.44140625" style="6" customWidth="1"/>
    <col min="3" max="3" width="17.5546875" style="6" customWidth="1"/>
    <col min="4" max="4" width="13.5546875" style="6" bestFit="1" customWidth="1"/>
    <col min="5" max="5" width="15.6640625" style="6" bestFit="1" customWidth="1"/>
    <col min="6" max="6" width="19.6640625" style="6" customWidth="1"/>
    <col min="7" max="7" width="15.33203125" style="6" customWidth="1"/>
    <col min="8" max="16384" width="9.44140625" style="6"/>
  </cols>
  <sheetData>
    <row r="1" spans="1:4" s="2" customFormat="1" ht="18" customHeight="1" x14ac:dyDescent="0.3">
      <c r="A1" s="1094" t="s">
        <v>0</v>
      </c>
      <c r="B1" s="1095"/>
      <c r="C1" s="1106"/>
      <c r="D1" s="891"/>
    </row>
    <row r="2" spans="1:4" s="2" customFormat="1" ht="15.75" customHeight="1" x14ac:dyDescent="0.3">
      <c r="A2" s="1107" t="s">
        <v>1423</v>
      </c>
      <c r="B2" s="1108"/>
      <c r="C2" s="1109"/>
      <c r="D2" s="36"/>
    </row>
    <row r="3" spans="1:4" s="2" customFormat="1" ht="7.35" customHeight="1" x14ac:dyDescent="0.3">
      <c r="A3" s="897"/>
      <c r="B3" s="34"/>
      <c r="C3" s="35"/>
      <c r="D3" s="36"/>
    </row>
    <row r="4" spans="1:4" ht="15.6" x14ac:dyDescent="0.3">
      <c r="A4" s="1107" t="s">
        <v>1424</v>
      </c>
      <c r="B4" s="1108"/>
      <c r="C4" s="1109"/>
    </row>
    <row r="5" spans="1:4" x14ac:dyDescent="0.25">
      <c r="A5" s="1110" t="s">
        <v>1425</v>
      </c>
      <c r="B5" s="1111"/>
      <c r="C5" s="1112"/>
    </row>
    <row r="6" spans="1:4" ht="13.8" x14ac:dyDescent="0.25">
      <c r="A6" s="37"/>
      <c r="B6" s="37"/>
      <c r="C6" s="38"/>
    </row>
    <row r="7" spans="1:4" ht="13.8" x14ac:dyDescent="0.25">
      <c r="A7" s="37"/>
      <c r="B7" s="37"/>
      <c r="C7" s="38"/>
    </row>
    <row r="8" spans="1:4" ht="13.8" x14ac:dyDescent="0.25">
      <c r="A8" s="37"/>
      <c r="B8" s="37"/>
      <c r="C8" s="38"/>
    </row>
    <row r="9" spans="1:4" ht="13.8" x14ac:dyDescent="0.25">
      <c r="A9" s="37"/>
      <c r="B9" s="37"/>
      <c r="C9" s="13"/>
    </row>
    <row r="10" spans="1:4" ht="13.8" x14ac:dyDescent="0.25">
      <c r="A10" s="38" t="s">
        <v>1426</v>
      </c>
      <c r="B10" s="39"/>
      <c r="C10" s="15">
        <v>136145628.12</v>
      </c>
    </row>
    <row r="11" spans="1:4" ht="13.8" x14ac:dyDescent="0.25">
      <c r="A11" s="38"/>
      <c r="B11" s="39"/>
      <c r="C11" s="15"/>
    </row>
    <row r="12" spans="1:4" ht="13.8" x14ac:dyDescent="0.25">
      <c r="A12" s="39" t="s">
        <v>1427</v>
      </c>
      <c r="B12" s="39"/>
      <c r="C12" s="40">
        <v>162934438.92000002</v>
      </c>
    </row>
    <row r="13" spans="1:4" ht="13.8" x14ac:dyDescent="0.25">
      <c r="A13" s="39"/>
      <c r="B13" s="39"/>
      <c r="C13" s="3"/>
    </row>
    <row r="14" spans="1:4" ht="13.8" x14ac:dyDescent="0.25">
      <c r="A14" s="39" t="s">
        <v>1428</v>
      </c>
      <c r="B14" s="39"/>
      <c r="C14" s="40">
        <v>1791053.8</v>
      </c>
    </row>
    <row r="15" spans="1:4" ht="13.8" x14ac:dyDescent="0.25">
      <c r="A15" s="39"/>
      <c r="B15" s="39"/>
      <c r="C15" s="13"/>
    </row>
    <row r="16" spans="1:4" ht="13.8" x14ac:dyDescent="0.25">
      <c r="A16" s="39"/>
      <c r="B16" s="39"/>
      <c r="C16" s="13"/>
    </row>
    <row r="17" spans="1:3" ht="13.8" x14ac:dyDescent="0.25">
      <c r="A17" s="39" t="s">
        <v>1429</v>
      </c>
      <c r="B17" s="39"/>
      <c r="C17" s="41">
        <v>-80512067.559999987</v>
      </c>
    </row>
    <row r="18" spans="1:3" ht="13.8" x14ac:dyDescent="0.25">
      <c r="A18" s="39"/>
      <c r="B18" s="39"/>
      <c r="C18" s="40"/>
    </row>
    <row r="19" spans="1:3" ht="13.8" x14ac:dyDescent="0.25">
      <c r="A19" s="39" t="s">
        <v>1430</v>
      </c>
      <c r="B19" s="39"/>
      <c r="C19" s="41">
        <v>-7093378.9000000004</v>
      </c>
    </row>
    <row r="20" spans="1:3" ht="13.8" x14ac:dyDescent="0.25">
      <c r="A20" s="39"/>
      <c r="B20" s="39"/>
      <c r="C20" s="3"/>
    </row>
    <row r="21" spans="1:3" ht="13.8" x14ac:dyDescent="0.25">
      <c r="A21" s="39"/>
      <c r="B21" s="39"/>
      <c r="C21" s="3"/>
    </row>
    <row r="22" spans="1:3" s="27" customFormat="1" ht="13.8" x14ac:dyDescent="0.25">
      <c r="A22" s="38" t="s">
        <v>1431</v>
      </c>
      <c r="B22" s="38"/>
      <c r="C22" s="42">
        <v>213265674.38000003</v>
      </c>
    </row>
    <row r="23" spans="1:3" s="27" customFormat="1" ht="13.8" x14ac:dyDescent="0.25">
      <c r="A23" s="38"/>
      <c r="B23" s="38"/>
      <c r="C23" s="13"/>
    </row>
    <row r="24" spans="1:3" s="27" customFormat="1" ht="13.8" x14ac:dyDescent="0.25">
      <c r="A24" s="38"/>
      <c r="B24" s="38"/>
      <c r="C24" s="13"/>
    </row>
    <row r="25" spans="1:3" ht="13.8" x14ac:dyDescent="0.25">
      <c r="A25" s="39"/>
      <c r="B25" s="39"/>
      <c r="C25" s="3"/>
    </row>
    <row r="26" spans="1:3" ht="13.8" x14ac:dyDescent="0.25">
      <c r="A26" s="38" t="s">
        <v>1432</v>
      </c>
      <c r="B26" s="38"/>
      <c r="C26" s="43">
        <v>36597.129999999997</v>
      </c>
    </row>
    <row r="27" spans="1:3" ht="13.8" x14ac:dyDescent="0.25">
      <c r="A27" s="39"/>
      <c r="B27" s="39"/>
      <c r="C27" s="40"/>
    </row>
    <row r="28" spans="1:3" ht="13.8" x14ac:dyDescent="0.25">
      <c r="A28" s="39" t="s">
        <v>1433</v>
      </c>
      <c r="B28" s="44">
        <v>374885.33999999997</v>
      </c>
    </row>
    <row r="29" spans="1:3" ht="13.8" x14ac:dyDescent="0.25">
      <c r="A29" s="39"/>
      <c r="B29" s="39"/>
      <c r="C29" s="40"/>
    </row>
    <row r="30" spans="1:3" ht="13.8" x14ac:dyDescent="0.25">
      <c r="A30" s="39" t="s">
        <v>1434</v>
      </c>
      <c r="B30" s="45">
        <v>-21027.48</v>
      </c>
      <c r="C30" s="44"/>
    </row>
    <row r="31" spans="1:3" ht="13.8" x14ac:dyDescent="0.25">
      <c r="A31" s="39"/>
      <c r="B31" s="39"/>
      <c r="C31" s="44"/>
    </row>
    <row r="32" spans="1:3" ht="13.8" x14ac:dyDescent="0.25">
      <c r="A32" s="38" t="s">
        <v>1435</v>
      </c>
      <c r="B32" s="38"/>
      <c r="C32" s="46">
        <v>353857.86</v>
      </c>
    </row>
    <row r="33" spans="1:3" ht="13.8" x14ac:dyDescent="0.25">
      <c r="A33" s="39"/>
      <c r="B33" s="39"/>
      <c r="C33" s="44"/>
    </row>
    <row r="34" spans="1:3" ht="13.8" x14ac:dyDescent="0.25">
      <c r="A34" s="38" t="s">
        <v>1436</v>
      </c>
      <c r="B34" s="47"/>
      <c r="C34" s="48">
        <v>-63188532.840000004</v>
      </c>
    </row>
    <row r="35" spans="1:3" ht="13.8" x14ac:dyDescent="0.25">
      <c r="A35" s="39"/>
      <c r="B35" s="49"/>
      <c r="C35" s="50"/>
    </row>
    <row r="36" spans="1:3" ht="13.8" x14ac:dyDescent="0.25">
      <c r="A36" s="39" t="s">
        <v>1437</v>
      </c>
      <c r="B36" s="50">
        <v>-2063128.2199999997</v>
      </c>
      <c r="C36" s="37"/>
    </row>
    <row r="37" spans="1:3" ht="13.8" x14ac:dyDescent="0.25">
      <c r="A37" s="51"/>
      <c r="B37" s="50"/>
      <c r="C37" s="50"/>
    </row>
    <row r="38" spans="1:3" ht="13.8" x14ac:dyDescent="0.25">
      <c r="A38" s="39" t="s">
        <v>1438</v>
      </c>
      <c r="B38" s="44">
        <v>1210067.2300000002</v>
      </c>
      <c r="C38" s="50"/>
    </row>
    <row r="39" spans="1:3" ht="13.8" x14ac:dyDescent="0.25">
      <c r="A39" s="51"/>
      <c r="B39" s="44"/>
      <c r="C39" s="44"/>
    </row>
    <row r="40" spans="1:3" ht="13.8" x14ac:dyDescent="0.25">
      <c r="A40" s="38" t="s">
        <v>1439</v>
      </c>
      <c r="B40" s="46"/>
      <c r="C40" s="48">
        <v>-853060.98999999953</v>
      </c>
    </row>
    <row r="41" spans="1:3" ht="13.8" x14ac:dyDescent="0.25">
      <c r="A41" s="39"/>
      <c r="B41" s="44"/>
      <c r="C41" s="44"/>
    </row>
    <row r="42" spans="1:3" ht="14.4" thickBot="1" x14ac:dyDescent="0.3">
      <c r="A42" s="52" t="s">
        <v>1440</v>
      </c>
      <c r="B42" s="39"/>
      <c r="C42" s="53">
        <v>149614535.54000002</v>
      </c>
    </row>
    <row r="43" spans="1:3" ht="14.4" thickTop="1" x14ac:dyDescent="0.25">
      <c r="A43" s="38"/>
      <c r="B43" s="39"/>
      <c r="C43" s="38"/>
    </row>
    <row r="44" spans="1:3" ht="13.8" x14ac:dyDescent="0.25">
      <c r="A44" s="51" t="s">
        <v>1441</v>
      </c>
      <c r="B44" s="47">
        <v>20459475.400000006</v>
      </c>
      <c r="C44" s="38"/>
    </row>
    <row r="45" spans="1:3" ht="15.6" x14ac:dyDescent="0.3">
      <c r="A45" s="54"/>
      <c r="B45" s="55"/>
      <c r="C45" s="54"/>
    </row>
    <row r="46" spans="1:3" ht="14.25" customHeight="1" x14ac:dyDescent="0.25">
      <c r="A46" s="38" t="s">
        <v>1442</v>
      </c>
      <c r="B46" s="56"/>
      <c r="C46" s="57">
        <v>-65000000</v>
      </c>
    </row>
    <row r="47" spans="1:3" x14ac:dyDescent="0.25">
      <c r="A47" s="37"/>
      <c r="B47" s="56"/>
      <c r="C47" s="58"/>
    </row>
    <row r="48" spans="1:3" s="61" customFormat="1" ht="16.2" thickBot="1" x14ac:dyDescent="0.35">
      <c r="A48" s="59" t="s">
        <v>1443</v>
      </c>
      <c r="B48" s="55"/>
      <c r="C48" s="60">
        <v>84614535.540000021</v>
      </c>
    </row>
    <row r="49" spans="1:5" s="61" customFormat="1" ht="16.2" thickTop="1" x14ac:dyDescent="0.3">
      <c r="A49" s="59"/>
      <c r="B49" s="55"/>
      <c r="C49" s="54"/>
    </row>
    <row r="50" spans="1:5" s="61" customFormat="1" ht="14.1" customHeight="1" x14ac:dyDescent="0.3">
      <c r="A50" s="39" t="s">
        <v>1444</v>
      </c>
      <c r="B50" s="62">
        <v>23464161.73</v>
      </c>
      <c r="C50" s="54"/>
    </row>
    <row r="51" spans="1:5" s="61" customFormat="1" ht="14.1" customHeight="1" x14ac:dyDescent="0.3">
      <c r="A51" s="59"/>
      <c r="B51" s="55"/>
      <c r="C51" s="54"/>
    </row>
    <row r="52" spans="1:5" s="61" customFormat="1" ht="14.1" customHeight="1" x14ac:dyDescent="0.3">
      <c r="A52" s="39" t="s">
        <v>1445</v>
      </c>
      <c r="B52" s="63">
        <v>-2495065.34</v>
      </c>
      <c r="C52" s="54"/>
    </row>
    <row r="53" spans="1:5" s="61" customFormat="1" ht="14.1" customHeight="1" x14ac:dyDescent="0.3">
      <c r="A53" s="59"/>
      <c r="B53" s="55"/>
      <c r="C53" s="54"/>
    </row>
    <row r="54" spans="1:5" ht="13.8" x14ac:dyDescent="0.25">
      <c r="A54" s="39" t="s">
        <v>1446</v>
      </c>
      <c r="B54" s="64">
        <v>6093065.3399999999</v>
      </c>
      <c r="C54" s="37"/>
    </row>
    <row r="55" spans="1:5" ht="13.8" x14ac:dyDescent="0.25">
      <c r="A55" s="39"/>
      <c r="B55" s="65"/>
      <c r="C55" s="37"/>
    </row>
    <row r="56" spans="1:5" ht="18" x14ac:dyDescent="0.35">
      <c r="A56" s="38" t="s">
        <v>1447</v>
      </c>
      <c r="B56" s="49"/>
      <c r="C56" s="13">
        <v>27062161.73</v>
      </c>
      <c r="E56" s="66"/>
    </row>
    <row r="57" spans="1:5" ht="16.5" customHeight="1" x14ac:dyDescent="0.35">
      <c r="A57" s="38"/>
      <c r="B57" s="49"/>
      <c r="C57" s="13"/>
      <c r="E57" s="66"/>
    </row>
    <row r="58" spans="1:5" ht="13.8" x14ac:dyDescent="0.25">
      <c r="A58" s="39" t="s">
        <v>1448</v>
      </c>
      <c r="B58" s="67">
        <v>30950397.690000001</v>
      </c>
      <c r="C58" s="38"/>
    </row>
    <row r="59" spans="1:5" ht="13.8" x14ac:dyDescent="0.25">
      <c r="A59" s="39"/>
      <c r="B59" s="49"/>
      <c r="C59" s="38"/>
    </row>
    <row r="60" spans="1:5" ht="13.8" x14ac:dyDescent="0.25">
      <c r="A60" s="39" t="s">
        <v>1449</v>
      </c>
      <c r="B60" s="49">
        <v>-387547.55</v>
      </c>
      <c r="C60" s="38"/>
    </row>
    <row r="61" spans="1:5" ht="13.8" x14ac:dyDescent="0.25">
      <c r="A61" s="39"/>
      <c r="B61" s="49"/>
      <c r="C61" s="38"/>
    </row>
    <row r="62" spans="1:5" ht="13.8" x14ac:dyDescent="0.25">
      <c r="A62" s="39" t="s">
        <v>1450</v>
      </c>
      <c r="B62" s="62"/>
      <c r="C62" s="38">
        <v>0</v>
      </c>
    </row>
    <row r="63" spans="1:5" ht="13.8" x14ac:dyDescent="0.25">
      <c r="A63" s="39"/>
      <c r="B63" s="49"/>
      <c r="C63" s="38"/>
    </row>
    <row r="64" spans="1:5" ht="13.8" x14ac:dyDescent="0.25">
      <c r="A64" s="38" t="s">
        <v>1451</v>
      </c>
      <c r="B64" s="49"/>
      <c r="C64" s="13">
        <v>30562850.140000001</v>
      </c>
    </row>
    <row r="65" spans="1:3" ht="13.8" x14ac:dyDescent="0.25">
      <c r="A65" s="39"/>
      <c r="B65" s="39"/>
      <c r="C65" s="38"/>
    </row>
    <row r="66" spans="1:3" ht="13.8" x14ac:dyDescent="0.25">
      <c r="A66" s="38" t="s">
        <v>1452</v>
      </c>
      <c r="B66" s="39"/>
      <c r="C66" s="13">
        <v>11174307.720000001</v>
      </c>
    </row>
    <row r="67" spans="1:3" x14ac:dyDescent="0.25">
      <c r="A67" s="37"/>
      <c r="B67" s="37"/>
      <c r="C67" s="37"/>
    </row>
    <row r="68" spans="1:3" ht="16.2" thickBot="1" x14ac:dyDescent="0.35">
      <c r="A68" s="59" t="s">
        <v>1453</v>
      </c>
      <c r="B68" s="55"/>
      <c r="C68" s="60">
        <v>15815215.950000016</v>
      </c>
    </row>
    <row r="69" spans="1:3" ht="13.8" thickTop="1" x14ac:dyDescent="0.25"/>
    <row r="70" spans="1:3" x14ac:dyDescent="0.25">
      <c r="C70" s="68"/>
    </row>
    <row r="71" spans="1:3" x14ac:dyDescent="0.25">
      <c r="C71" s="68"/>
    </row>
    <row r="72" spans="1:3" x14ac:dyDescent="0.25">
      <c r="C72" s="68"/>
    </row>
    <row r="73" spans="1:3" x14ac:dyDescent="0.25">
      <c r="C73" s="68"/>
    </row>
    <row r="74" spans="1:3" x14ac:dyDescent="0.25">
      <c r="C74" s="68"/>
    </row>
    <row r="75" spans="1:3" x14ac:dyDescent="0.25">
      <c r="C75" s="68"/>
    </row>
    <row r="76" spans="1:3" x14ac:dyDescent="0.25">
      <c r="C76" s="68"/>
    </row>
  </sheetData>
  <mergeCells count="4">
    <mergeCell ref="A1:C1"/>
    <mergeCell ref="A2:C2"/>
    <mergeCell ref="A4:C4"/>
    <mergeCell ref="A5:C5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81" fitToHeight="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4:F30"/>
  <sheetViews>
    <sheetView zoomScale="80" zoomScaleNormal="80" workbookViewId="0">
      <selection activeCell="D14" sqref="D14"/>
    </sheetView>
  </sheetViews>
  <sheetFormatPr defaultColWidth="9.44140625" defaultRowHeight="13.2" x14ac:dyDescent="0.25"/>
  <cols>
    <col min="1" max="1" width="69.5546875" style="6" customWidth="1"/>
    <col min="2" max="2" width="27.44140625" style="6" customWidth="1"/>
    <col min="3" max="3" width="24.5546875" style="6" customWidth="1"/>
    <col min="4" max="4" width="18" style="27" customWidth="1"/>
    <col min="5" max="5" width="5.44140625" style="6" customWidth="1"/>
    <col min="6" max="6" width="16" style="6" customWidth="1"/>
    <col min="7" max="7" width="12.5546875" style="6" bestFit="1" customWidth="1"/>
    <col min="8" max="16384" width="9.44140625" style="6"/>
  </cols>
  <sheetData>
    <row r="4" spans="1:6" ht="21" x14ac:dyDescent="0.4">
      <c r="A4" s="1113" t="s">
        <v>0</v>
      </c>
      <c r="B4" s="1114"/>
      <c r="C4" s="1114"/>
      <c r="D4" s="1115"/>
      <c r="E4" s="1"/>
      <c r="F4" s="1"/>
    </row>
    <row r="5" spans="1:6" ht="21" x14ac:dyDescent="0.4">
      <c r="A5" s="1116" t="s">
        <v>1423</v>
      </c>
      <c r="B5" s="1117"/>
      <c r="C5" s="1117"/>
      <c r="D5" s="1118"/>
      <c r="E5" s="36"/>
      <c r="F5" s="36"/>
    </row>
    <row r="6" spans="1:6" ht="8.4" customHeight="1" x14ac:dyDescent="0.4">
      <c r="A6" s="898"/>
      <c r="B6" s="69"/>
      <c r="C6" s="69"/>
      <c r="D6" s="70"/>
    </row>
    <row r="7" spans="1:6" ht="21" x14ac:dyDescent="0.4">
      <c r="A7" s="1116" t="s">
        <v>1454</v>
      </c>
      <c r="B7" s="1117"/>
      <c r="C7" s="1117"/>
      <c r="D7" s="1119"/>
    </row>
    <row r="8" spans="1:6" ht="9.6" customHeight="1" x14ac:dyDescent="0.4">
      <c r="A8" s="1120"/>
      <c r="B8" s="1121"/>
      <c r="C8" s="1121"/>
      <c r="D8" s="1122"/>
      <c r="E8" s="4"/>
    </row>
    <row r="10" spans="1:6" ht="15.6" x14ac:dyDescent="0.3">
      <c r="A10" s="71" t="s">
        <v>1455</v>
      </c>
      <c r="B10" s="71"/>
      <c r="C10" s="71"/>
      <c r="D10" s="71">
        <v>136145628.12</v>
      </c>
    </row>
    <row r="11" spans="1:6" ht="15.6" x14ac:dyDescent="0.3">
      <c r="A11" s="61"/>
      <c r="B11" s="61"/>
      <c r="C11" s="61"/>
      <c r="D11" s="71"/>
    </row>
    <row r="12" spans="1:6" ht="15.6" x14ac:dyDescent="0.3">
      <c r="A12" s="71" t="s">
        <v>1456</v>
      </c>
      <c r="B12" s="71"/>
      <c r="C12" s="71"/>
      <c r="D12" s="71">
        <v>164725492.72000003</v>
      </c>
    </row>
    <row r="13" spans="1:6" ht="15.6" x14ac:dyDescent="0.3">
      <c r="A13" s="61"/>
      <c r="B13" s="61"/>
      <c r="C13" s="61"/>
      <c r="D13" s="71"/>
    </row>
    <row r="14" spans="1:6" ht="15.6" x14ac:dyDescent="0.3">
      <c r="A14" s="71" t="s">
        <v>1457</v>
      </c>
      <c r="B14" s="71"/>
      <c r="C14" s="71"/>
      <c r="D14" s="72">
        <v>-87605446.459999993</v>
      </c>
    </row>
    <row r="15" spans="1:6" ht="15.6" x14ac:dyDescent="0.3">
      <c r="A15" s="61"/>
      <c r="B15" s="61"/>
      <c r="C15" s="61"/>
      <c r="D15" s="71"/>
    </row>
    <row r="16" spans="1:6" ht="15.6" x14ac:dyDescent="0.3">
      <c r="A16" s="71" t="s">
        <v>1458</v>
      </c>
      <c r="B16" s="71"/>
      <c r="C16" s="71">
        <v>213265674.38000005</v>
      </c>
      <c r="D16" s="71"/>
    </row>
    <row r="17" spans="1:4" ht="15.6" x14ac:dyDescent="0.3">
      <c r="A17" s="71"/>
      <c r="B17" s="71"/>
      <c r="C17" s="71"/>
      <c r="D17" s="71"/>
    </row>
    <row r="18" spans="1:4" ht="15.6" x14ac:dyDescent="0.3">
      <c r="A18" s="71" t="s">
        <v>1459</v>
      </c>
      <c r="B18" s="71"/>
      <c r="C18" s="72">
        <v>-52564.25</v>
      </c>
      <c r="D18" s="71"/>
    </row>
    <row r="19" spans="1:4" ht="15.6" x14ac:dyDescent="0.3">
      <c r="A19" s="71" t="s">
        <v>1460</v>
      </c>
      <c r="B19" s="71"/>
      <c r="C19" s="71"/>
      <c r="D19" s="71"/>
    </row>
    <row r="20" spans="1:4" ht="15.6" x14ac:dyDescent="0.3">
      <c r="A20" s="71"/>
      <c r="B20" s="71"/>
      <c r="C20" s="71"/>
      <c r="D20" s="71"/>
    </row>
    <row r="21" spans="1:4" ht="15.6" x14ac:dyDescent="0.3">
      <c r="A21" s="71" t="s">
        <v>1458</v>
      </c>
      <c r="B21" s="71"/>
      <c r="C21" s="71"/>
      <c r="D21" s="71">
        <v>213213110.13000005</v>
      </c>
    </row>
    <row r="22" spans="1:4" ht="15.6" x14ac:dyDescent="0.3">
      <c r="A22" s="71"/>
      <c r="B22" s="71"/>
      <c r="C22" s="71"/>
      <c r="D22" s="71"/>
    </row>
    <row r="23" spans="1:4" ht="15.6" x14ac:dyDescent="0.3">
      <c r="A23" s="899" t="s">
        <v>1461</v>
      </c>
      <c r="B23" s="73"/>
      <c r="C23" s="73"/>
      <c r="D23" s="71">
        <v>480.09</v>
      </c>
    </row>
    <row r="24" spans="1:4" ht="15.6" x14ac:dyDescent="0.3">
      <c r="A24" s="73"/>
      <c r="B24" s="73"/>
      <c r="C24" s="73"/>
      <c r="D24" s="71"/>
    </row>
    <row r="25" spans="1:4" ht="15.6" x14ac:dyDescent="0.3">
      <c r="A25" s="73" t="s">
        <v>1462</v>
      </c>
      <c r="B25" s="73"/>
      <c r="C25" s="73"/>
      <c r="D25" s="73">
        <v>213213590.22000006</v>
      </c>
    </row>
    <row r="26" spans="1:4" ht="15.6" x14ac:dyDescent="0.3">
      <c r="A26" s="73"/>
      <c r="B26" s="73"/>
      <c r="C26" s="73"/>
      <c r="D26" s="73"/>
    </row>
    <row r="27" spans="1:4" ht="14.4" x14ac:dyDescent="0.3">
      <c r="A27" s="74" t="s">
        <v>1463</v>
      </c>
      <c r="B27" s="74"/>
      <c r="C27" s="74"/>
      <c r="D27" s="13"/>
    </row>
    <row r="28" spans="1:4" ht="14.4" x14ac:dyDescent="0.3">
      <c r="A28" s="74" t="s">
        <v>1464</v>
      </c>
      <c r="B28" s="74"/>
      <c r="C28" s="74"/>
      <c r="D28" s="74">
        <v>213155110.13</v>
      </c>
    </row>
    <row r="29" spans="1:4" ht="14.4" x14ac:dyDescent="0.3">
      <c r="A29" s="74" t="s">
        <v>1465</v>
      </c>
      <c r="B29" s="74"/>
      <c r="C29" s="74"/>
      <c r="D29" s="3">
        <v>58480.09</v>
      </c>
    </row>
    <row r="30" spans="1:4" ht="15" x14ac:dyDescent="0.25">
      <c r="D30" s="61"/>
    </row>
  </sheetData>
  <mergeCells count="4">
    <mergeCell ref="A4:D4"/>
    <mergeCell ref="A5:D5"/>
    <mergeCell ref="A7:D7"/>
    <mergeCell ref="A8:D8"/>
  </mergeCells>
  <pageMargins left="0.78740157480314965" right="0.78740157480314965" top="0.98425196850393704" bottom="0.98425196850393704" header="0.51181102362204722" footer="0.51181102362204722"/>
  <pageSetup paperSize="8" scale="94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N119"/>
  <sheetViews>
    <sheetView topLeftCell="A98" zoomScale="90" zoomScaleNormal="90" workbookViewId="0">
      <selection activeCell="H13" sqref="H13"/>
    </sheetView>
  </sheetViews>
  <sheetFormatPr defaultColWidth="9.44140625" defaultRowHeight="13.2" x14ac:dyDescent="0.25"/>
  <cols>
    <col min="1" max="2" width="9.44140625" style="519"/>
    <col min="3" max="3" width="18" style="519" customWidth="1"/>
    <col min="4" max="4" width="16.44140625" style="519" customWidth="1"/>
    <col min="5" max="5" width="16.5546875" style="519" customWidth="1"/>
    <col min="6" max="6" width="10.5546875" style="519" bestFit="1" customWidth="1"/>
    <col min="7" max="7" width="14.44140625" style="519" bestFit="1" customWidth="1"/>
    <col min="8" max="9" width="15.44140625" style="519" customWidth="1"/>
    <col min="10" max="10" width="14.5546875" style="62" customWidth="1"/>
    <col min="11" max="11" width="16" style="519" customWidth="1"/>
    <col min="12" max="12" width="14.5546875" style="519" bestFit="1" customWidth="1"/>
    <col min="13" max="13" width="14.44140625" style="519" bestFit="1" customWidth="1"/>
    <col min="14" max="16384" width="9.44140625" style="519"/>
  </cols>
  <sheetData>
    <row r="1" spans="1:12" x14ac:dyDescent="0.25">
      <c r="A1" s="1123" t="s">
        <v>1466</v>
      </c>
      <c r="B1" s="1124"/>
      <c r="C1" s="1124"/>
      <c r="D1" s="1124"/>
      <c r="E1" s="1124"/>
      <c r="F1" s="1124"/>
      <c r="G1" s="1124"/>
      <c r="H1" s="1124"/>
      <c r="I1" s="1124"/>
      <c r="J1" s="1125"/>
    </row>
    <row r="2" spans="1:12" x14ac:dyDescent="0.25">
      <c r="A2" s="1126"/>
      <c r="B2" s="1127"/>
      <c r="C2" s="1127"/>
      <c r="D2" s="1127"/>
      <c r="E2" s="1127"/>
      <c r="F2" s="1127"/>
      <c r="G2" s="1127"/>
      <c r="H2" s="1127"/>
      <c r="I2" s="1127"/>
      <c r="J2" s="1128"/>
    </row>
    <row r="3" spans="1:12" x14ac:dyDescent="0.25">
      <c r="A3" s="1129" t="s">
        <v>1467</v>
      </c>
      <c r="B3" s="1127"/>
      <c r="C3" s="1127"/>
      <c r="D3" s="1127"/>
      <c r="E3" s="1127"/>
      <c r="F3" s="1127"/>
      <c r="G3" s="1127"/>
      <c r="H3" s="1127"/>
      <c r="I3" s="1127"/>
      <c r="J3" s="1128"/>
    </row>
    <row r="4" spans="1:12" ht="13.8" thickBot="1" x14ac:dyDescent="0.3">
      <c r="A4" s="1130"/>
      <c r="B4" s="1131"/>
      <c r="C4" s="1131"/>
      <c r="D4" s="1131"/>
      <c r="E4" s="1131"/>
      <c r="F4" s="1131"/>
      <c r="G4" s="1131"/>
      <c r="H4" s="1131"/>
      <c r="I4" s="1131"/>
      <c r="J4" s="1132"/>
    </row>
    <row r="5" spans="1:12" x14ac:dyDescent="0.25">
      <c r="A5" s="770"/>
      <c r="I5" s="520"/>
      <c r="J5" s="521"/>
    </row>
    <row r="6" spans="1:12" x14ac:dyDescent="0.25">
      <c r="A6" s="1133" t="s">
        <v>1468</v>
      </c>
      <c r="B6" s="1134"/>
      <c r="C6" s="1134"/>
      <c r="D6" s="1134"/>
      <c r="E6" s="1135"/>
      <c r="F6" s="1133" t="s">
        <v>1469</v>
      </c>
      <c r="G6" s="1134"/>
      <c r="H6" s="1134"/>
      <c r="I6" s="1134"/>
      <c r="J6" s="1135"/>
    </row>
    <row r="7" spans="1:12" x14ac:dyDescent="0.25">
      <c r="A7" s="1006"/>
      <c r="D7" s="972">
        <v>2022</v>
      </c>
      <c r="E7" s="972">
        <v>2023</v>
      </c>
      <c r="F7" s="770"/>
      <c r="I7" s="972">
        <v>2022</v>
      </c>
      <c r="J7" s="973">
        <v>2022</v>
      </c>
    </row>
    <row r="8" spans="1:12" x14ac:dyDescent="0.25">
      <c r="A8" s="772" t="s">
        <v>1470</v>
      </c>
      <c r="D8" s="900"/>
      <c r="E8" s="938"/>
      <c r="F8" s="772"/>
      <c r="I8" s="900"/>
      <c r="J8" s="522"/>
    </row>
    <row r="9" spans="1:12" x14ac:dyDescent="0.25">
      <c r="A9" s="770"/>
      <c r="D9" s="900"/>
      <c r="E9" s="523"/>
      <c r="I9" s="900"/>
      <c r="J9" s="522"/>
    </row>
    <row r="10" spans="1:12" x14ac:dyDescent="0.25">
      <c r="A10" s="901" t="s">
        <v>1471</v>
      </c>
      <c r="B10" s="524"/>
      <c r="C10" s="524"/>
      <c r="D10" s="900"/>
      <c r="E10" s="523"/>
      <c r="I10" s="902"/>
      <c r="J10" s="522"/>
    </row>
    <row r="11" spans="1:12" x14ac:dyDescent="0.25">
      <c r="A11" s="901"/>
      <c r="B11" s="524"/>
      <c r="C11" s="524"/>
      <c r="D11" s="900"/>
      <c r="E11" s="523"/>
      <c r="I11" s="902"/>
      <c r="J11" s="522"/>
    </row>
    <row r="12" spans="1:12" x14ac:dyDescent="0.25">
      <c r="A12" s="770"/>
      <c r="D12" s="902"/>
      <c r="E12" s="522"/>
      <c r="I12" s="902"/>
      <c r="J12" s="522"/>
    </row>
    <row r="13" spans="1:12" x14ac:dyDescent="0.25">
      <c r="A13" s="770" t="s">
        <v>1472</v>
      </c>
      <c r="D13" s="902">
        <v>156313.1</v>
      </c>
      <c r="E13" s="522">
        <v>156313.1</v>
      </c>
      <c r="F13" s="525" t="s">
        <v>1473</v>
      </c>
      <c r="G13" s="526"/>
      <c r="H13" s="527"/>
      <c r="I13" s="902"/>
      <c r="J13" s="522"/>
    </row>
    <row r="14" spans="1:12" x14ac:dyDescent="0.25">
      <c r="A14" s="770" t="s">
        <v>1474</v>
      </c>
      <c r="D14" s="902"/>
      <c r="E14" s="522"/>
      <c r="F14" s="520"/>
      <c r="G14" s="520"/>
      <c r="I14" s="902"/>
      <c r="J14" s="522"/>
    </row>
    <row r="15" spans="1:12" x14ac:dyDescent="0.25">
      <c r="A15" s="770"/>
      <c r="D15" s="902"/>
      <c r="E15" s="522"/>
      <c r="F15" s="520" t="s">
        <v>1475</v>
      </c>
      <c r="G15" s="520"/>
      <c r="I15" s="902">
        <v>11174307.720000001</v>
      </c>
      <c r="J15" s="522">
        <v>11174307.720000001</v>
      </c>
      <c r="L15" s="62"/>
    </row>
    <row r="16" spans="1:12" x14ac:dyDescent="0.25">
      <c r="A16" s="770" t="s">
        <v>1476</v>
      </c>
      <c r="D16" s="903">
        <v>-156313.1</v>
      </c>
      <c r="E16" s="528">
        <v>-156313.1</v>
      </c>
      <c r="F16" s="520"/>
      <c r="G16" s="520"/>
      <c r="I16" s="902"/>
      <c r="J16" s="522"/>
    </row>
    <row r="17" spans="1:12" x14ac:dyDescent="0.25">
      <c r="A17" s="770"/>
      <c r="D17" s="902"/>
      <c r="E17" s="522"/>
      <c r="F17" s="520"/>
      <c r="G17" s="520"/>
      <c r="I17" s="902"/>
      <c r="J17" s="522"/>
    </row>
    <row r="18" spans="1:12" x14ac:dyDescent="0.25">
      <c r="A18" s="770" t="s">
        <v>1477</v>
      </c>
      <c r="D18" s="902">
        <v>0</v>
      </c>
      <c r="E18" s="522">
        <v>0</v>
      </c>
      <c r="F18" s="520"/>
      <c r="G18" s="520"/>
      <c r="I18" s="902"/>
      <c r="J18" s="522"/>
    </row>
    <row r="19" spans="1:12" x14ac:dyDescent="0.25">
      <c r="A19" s="770"/>
      <c r="D19" s="902"/>
      <c r="E19" s="522"/>
      <c r="F19" s="520"/>
      <c r="G19" s="520"/>
      <c r="I19" s="902"/>
      <c r="J19" s="522"/>
    </row>
    <row r="20" spans="1:12" x14ac:dyDescent="0.25">
      <c r="A20" s="770" t="s">
        <v>1478</v>
      </c>
      <c r="D20" s="902">
        <v>0</v>
      </c>
      <c r="E20" s="522">
        <v>0</v>
      </c>
      <c r="F20" s="526" t="s">
        <v>1479</v>
      </c>
      <c r="G20" s="526"/>
      <c r="H20" s="527"/>
      <c r="I20" s="904">
        <v>11174307.720000001</v>
      </c>
      <c r="J20" s="529">
        <v>11174307.720000001</v>
      </c>
    </row>
    <row r="21" spans="1:12" x14ac:dyDescent="0.25">
      <c r="A21" s="770" t="s">
        <v>1480</v>
      </c>
      <c r="D21" s="902"/>
      <c r="E21" s="522"/>
      <c r="F21" s="526" t="s">
        <v>1481</v>
      </c>
      <c r="G21" s="526"/>
      <c r="H21" s="527"/>
      <c r="I21" s="902"/>
      <c r="J21" s="522"/>
    </row>
    <row r="22" spans="1:12" x14ac:dyDescent="0.25">
      <c r="A22" s="770"/>
      <c r="D22" s="902"/>
      <c r="E22" s="522"/>
      <c r="F22" s="526"/>
      <c r="G22" s="526"/>
      <c r="H22" s="527"/>
      <c r="I22" s="902"/>
      <c r="J22" s="522"/>
    </row>
    <row r="23" spans="1:12" x14ac:dyDescent="0.25">
      <c r="A23" s="772" t="s">
        <v>1482</v>
      </c>
      <c r="B23" s="527"/>
      <c r="C23" s="527"/>
      <c r="D23" s="904">
        <v>0</v>
      </c>
      <c r="E23" s="529">
        <v>0</v>
      </c>
      <c r="F23" s="526" t="s">
        <v>1483</v>
      </c>
      <c r="G23" s="526"/>
      <c r="H23" s="527"/>
      <c r="I23" s="904">
        <v>0</v>
      </c>
      <c r="J23" s="529">
        <v>0</v>
      </c>
    </row>
    <row r="24" spans="1:12" x14ac:dyDescent="0.25">
      <c r="A24" s="772" t="s">
        <v>1484</v>
      </c>
      <c r="B24" s="527"/>
      <c r="C24" s="527"/>
      <c r="D24" s="902"/>
      <c r="E24" s="522"/>
      <c r="F24" s="526" t="s">
        <v>1485</v>
      </c>
      <c r="G24" s="526"/>
      <c r="H24" s="527"/>
      <c r="I24" s="902"/>
      <c r="J24" s="522"/>
    </row>
    <row r="25" spans="1:12" x14ac:dyDescent="0.25">
      <c r="A25" s="770"/>
      <c r="D25" s="902"/>
      <c r="E25" s="522"/>
      <c r="F25" s="520"/>
      <c r="G25" s="520"/>
      <c r="I25" s="902"/>
      <c r="J25" s="522"/>
    </row>
    <row r="26" spans="1:12" x14ac:dyDescent="0.25">
      <c r="A26" s="901" t="s">
        <v>1486</v>
      </c>
      <c r="B26" s="524"/>
      <c r="C26" s="524"/>
      <c r="D26" s="902"/>
      <c r="E26" s="522"/>
      <c r="F26" s="526" t="s">
        <v>1487</v>
      </c>
      <c r="G26" s="520"/>
      <c r="I26" s="902"/>
      <c r="J26" s="522"/>
    </row>
    <row r="27" spans="1:12" x14ac:dyDescent="0.25">
      <c r="A27" s="770"/>
      <c r="D27" s="902"/>
      <c r="E27" s="522"/>
      <c r="F27" s="526" t="s">
        <v>1488</v>
      </c>
      <c r="G27" s="520"/>
      <c r="I27" s="902"/>
      <c r="J27" s="522"/>
    </row>
    <row r="28" spans="1:12" x14ac:dyDescent="0.25">
      <c r="A28" s="770" t="s">
        <v>223</v>
      </c>
      <c r="D28" s="902">
        <v>1253351.75</v>
      </c>
      <c r="E28" s="522">
        <v>1253351.75</v>
      </c>
      <c r="F28" s="520"/>
      <c r="G28" s="520"/>
      <c r="I28" s="902"/>
      <c r="J28" s="522"/>
    </row>
    <row r="29" spans="1:12" x14ac:dyDescent="0.25">
      <c r="A29" s="770"/>
      <c r="D29" s="902"/>
      <c r="E29" s="522"/>
      <c r="F29" s="520" t="s">
        <v>1489</v>
      </c>
      <c r="G29" s="520"/>
      <c r="H29" s="62"/>
      <c r="I29" s="902">
        <v>23462161.73</v>
      </c>
      <c r="J29" s="522">
        <v>27062161.73</v>
      </c>
      <c r="K29" s="62"/>
      <c r="L29" s="62"/>
    </row>
    <row r="30" spans="1:12" x14ac:dyDescent="0.25">
      <c r="A30" s="770" t="s">
        <v>1490</v>
      </c>
      <c r="D30" s="903">
        <v>-1203647.74</v>
      </c>
      <c r="E30" s="903">
        <v>-1213994.47</v>
      </c>
      <c r="F30" s="520"/>
      <c r="G30" s="520"/>
      <c r="I30" s="902"/>
      <c r="J30" s="522"/>
      <c r="K30" s="62"/>
      <c r="L30" s="62"/>
    </row>
    <row r="31" spans="1:12" x14ac:dyDescent="0.25">
      <c r="A31" s="770"/>
      <c r="D31" s="902"/>
      <c r="E31" s="522"/>
      <c r="F31" s="520"/>
      <c r="G31" s="520"/>
      <c r="H31" s="62"/>
      <c r="I31" s="902"/>
      <c r="J31" s="522"/>
      <c r="L31" s="62"/>
    </row>
    <row r="32" spans="1:12" x14ac:dyDescent="0.25">
      <c r="A32" s="770" t="s">
        <v>1407</v>
      </c>
      <c r="D32" s="902">
        <v>53784935.799999997</v>
      </c>
      <c r="E32" s="522">
        <v>54182027.460000001</v>
      </c>
      <c r="F32" s="520"/>
      <c r="G32" s="520"/>
      <c r="I32" s="902"/>
      <c r="J32" s="522"/>
      <c r="L32" s="62"/>
    </row>
    <row r="33" spans="1:12" x14ac:dyDescent="0.25">
      <c r="A33" s="770"/>
      <c r="D33" s="902"/>
      <c r="E33" s="522"/>
      <c r="F33" s="526" t="s">
        <v>1491</v>
      </c>
      <c r="G33" s="526"/>
      <c r="H33" s="527"/>
      <c r="I33" s="904">
        <v>23462161.73</v>
      </c>
      <c r="J33" s="529">
        <v>27062161.73</v>
      </c>
      <c r="K33" s="62"/>
      <c r="L33" s="530"/>
    </row>
    <row r="34" spans="1:12" x14ac:dyDescent="0.25">
      <c r="A34" s="770" t="s">
        <v>1492</v>
      </c>
      <c r="D34" s="903">
        <v>-9409267.2300000004</v>
      </c>
      <c r="E34" s="528">
        <v>-10488507.01</v>
      </c>
      <c r="F34" s="526" t="s">
        <v>1493</v>
      </c>
      <c r="G34" s="526"/>
      <c r="H34" s="527"/>
      <c r="I34" s="902"/>
      <c r="J34" s="522"/>
      <c r="K34" s="62"/>
    </row>
    <row r="35" spans="1:12" x14ac:dyDescent="0.25">
      <c r="A35" s="770"/>
      <c r="D35" s="902"/>
      <c r="E35" s="522"/>
      <c r="F35" s="520"/>
      <c r="G35" s="520"/>
      <c r="I35" s="902"/>
      <c r="J35" s="522"/>
      <c r="L35" s="531"/>
    </row>
    <row r="36" spans="1:12" x14ac:dyDescent="0.25">
      <c r="A36" s="770" t="s">
        <v>1494</v>
      </c>
      <c r="D36" s="902">
        <v>3664374.04</v>
      </c>
      <c r="E36" s="522">
        <v>3669561.59</v>
      </c>
      <c r="F36" s="526" t="s">
        <v>1495</v>
      </c>
      <c r="G36" s="520"/>
      <c r="I36" s="902"/>
      <c r="J36" s="522"/>
      <c r="L36" s="62"/>
    </row>
    <row r="37" spans="1:12" x14ac:dyDescent="0.25">
      <c r="A37" s="770"/>
      <c r="D37" s="902"/>
      <c r="E37" s="522"/>
      <c r="F37" s="520"/>
      <c r="G37" s="520"/>
      <c r="I37" s="902"/>
      <c r="J37" s="522"/>
    </row>
    <row r="38" spans="1:12" x14ac:dyDescent="0.25">
      <c r="A38" s="770" t="s">
        <v>1496</v>
      </c>
      <c r="D38" s="903">
        <v>-3569125.81</v>
      </c>
      <c r="E38" s="528">
        <v>-3641717.16</v>
      </c>
      <c r="F38" s="532" t="s">
        <v>1497</v>
      </c>
      <c r="G38" s="532"/>
      <c r="H38" s="524"/>
      <c r="I38" s="902"/>
      <c r="J38" s="522"/>
      <c r="K38" s="62"/>
      <c r="L38" s="531"/>
    </row>
    <row r="39" spans="1:12" x14ac:dyDescent="0.25">
      <c r="A39" s="770"/>
      <c r="D39" s="902"/>
      <c r="E39" s="522"/>
      <c r="F39" s="520"/>
      <c r="G39" s="520"/>
      <c r="I39" s="902"/>
      <c r="J39" s="522"/>
    </row>
    <row r="40" spans="1:12" x14ac:dyDescent="0.25">
      <c r="A40" s="770"/>
      <c r="D40" s="902"/>
      <c r="E40" s="522"/>
      <c r="F40" s="520" t="s">
        <v>1497</v>
      </c>
      <c r="G40" s="520"/>
      <c r="I40" s="902">
        <v>70.73</v>
      </c>
      <c r="J40" s="522">
        <v>168.68</v>
      </c>
      <c r="L40" s="62"/>
    </row>
    <row r="41" spans="1:12" x14ac:dyDescent="0.25">
      <c r="A41" s="770"/>
      <c r="D41" s="902"/>
      <c r="E41" s="522"/>
      <c r="F41" s="520"/>
      <c r="G41" s="520"/>
      <c r="I41" s="902"/>
      <c r="J41" s="522"/>
    </row>
    <row r="42" spans="1:12" x14ac:dyDescent="0.25">
      <c r="A42" s="770" t="s">
        <v>1498</v>
      </c>
      <c r="D42" s="902">
        <v>662648.19999999995</v>
      </c>
      <c r="E42" s="522">
        <v>662648.19999999995</v>
      </c>
      <c r="F42" s="532" t="s">
        <v>1499</v>
      </c>
      <c r="G42" s="532"/>
      <c r="H42" s="524"/>
      <c r="I42" s="902"/>
      <c r="J42" s="522"/>
    </row>
    <row r="43" spans="1:12" x14ac:dyDescent="0.25">
      <c r="A43" s="770"/>
      <c r="D43" s="902"/>
      <c r="E43" s="522"/>
      <c r="F43" s="520"/>
      <c r="G43" s="520"/>
      <c r="I43" s="902"/>
      <c r="J43" s="522"/>
    </row>
    <row r="44" spans="1:12" x14ac:dyDescent="0.25">
      <c r="A44" s="770"/>
      <c r="D44" s="902"/>
      <c r="E44" s="522"/>
      <c r="F44" s="520" t="s">
        <v>1499</v>
      </c>
      <c r="G44" s="520"/>
      <c r="I44" s="902">
        <v>1380862.52</v>
      </c>
      <c r="J44" s="522">
        <v>2422379.23</v>
      </c>
      <c r="K44" s="62"/>
      <c r="L44" s="62"/>
    </row>
    <row r="45" spans="1:12" x14ac:dyDescent="0.25">
      <c r="A45" s="770"/>
      <c r="C45" s="62"/>
      <c r="D45" s="902"/>
      <c r="E45" s="522"/>
      <c r="F45" s="520"/>
      <c r="G45" s="520"/>
      <c r="I45" s="902"/>
      <c r="J45" s="522"/>
      <c r="K45" s="530"/>
    </row>
    <row r="46" spans="1:12" x14ac:dyDescent="0.25">
      <c r="A46" s="770" t="s">
        <v>1500</v>
      </c>
      <c r="D46" s="903">
        <v>-506151.81</v>
      </c>
      <c r="E46" s="528">
        <v>-530791.27</v>
      </c>
      <c r="F46" s="520" t="s">
        <v>1501</v>
      </c>
      <c r="G46" s="520"/>
      <c r="I46" s="902">
        <v>2146685.5699999998</v>
      </c>
      <c r="J46" s="6">
        <v>531162.09</v>
      </c>
      <c r="K46" s="530"/>
      <c r="L46" s="62"/>
    </row>
    <row r="47" spans="1:12" x14ac:dyDescent="0.25">
      <c r="A47" s="770"/>
      <c r="D47" s="902"/>
      <c r="E47" s="522"/>
      <c r="F47" s="520"/>
      <c r="G47" s="520"/>
      <c r="I47" s="902"/>
      <c r="J47" s="522"/>
      <c r="K47" s="530"/>
    </row>
    <row r="48" spans="1:12" x14ac:dyDescent="0.25">
      <c r="A48" s="770" t="s">
        <v>1502</v>
      </c>
      <c r="D48" s="902">
        <v>2751078.39</v>
      </c>
      <c r="E48" s="522">
        <v>2947368.71</v>
      </c>
      <c r="F48" s="520"/>
      <c r="G48" s="520"/>
      <c r="I48" s="902"/>
      <c r="J48" s="522"/>
      <c r="K48" s="530"/>
      <c r="L48" s="62"/>
    </row>
    <row r="49" spans="1:13" x14ac:dyDescent="0.25">
      <c r="A49" s="770"/>
      <c r="D49" s="902"/>
      <c r="E49" s="522"/>
      <c r="F49" s="520"/>
      <c r="G49" s="520"/>
      <c r="I49" s="902"/>
      <c r="J49" s="522"/>
      <c r="K49" s="530"/>
      <c r="L49" s="62"/>
    </row>
    <row r="50" spans="1:13" x14ac:dyDescent="0.25">
      <c r="A50" s="770" t="s">
        <v>1503</v>
      </c>
      <c r="D50" s="903">
        <v>-1178775.6399999999</v>
      </c>
      <c r="E50" s="528">
        <v>-1312408.29</v>
      </c>
      <c r="F50" s="532" t="s">
        <v>1504</v>
      </c>
      <c r="G50" s="532"/>
      <c r="H50" s="524"/>
      <c r="I50" s="902"/>
      <c r="J50" s="522"/>
      <c r="K50" s="530"/>
    </row>
    <row r="51" spans="1:13" x14ac:dyDescent="0.25">
      <c r="A51" s="770"/>
      <c r="D51" s="902"/>
      <c r="E51" s="522"/>
      <c r="F51" s="532" t="s">
        <v>1505</v>
      </c>
      <c r="G51" s="532"/>
      <c r="H51" s="524"/>
      <c r="I51" s="902"/>
      <c r="J51" s="522"/>
      <c r="K51" s="530"/>
    </row>
    <row r="52" spans="1:13" x14ac:dyDescent="0.25">
      <c r="A52" s="770"/>
      <c r="D52" s="902"/>
      <c r="E52" s="522"/>
      <c r="F52" s="520"/>
      <c r="G52" s="520"/>
      <c r="I52" s="902"/>
      <c r="J52" s="522"/>
    </row>
    <row r="53" spans="1:13" x14ac:dyDescent="0.25">
      <c r="A53" s="770" t="s">
        <v>1409</v>
      </c>
      <c r="D53" s="902">
        <v>374207.48</v>
      </c>
      <c r="E53" s="522">
        <v>374207.48</v>
      </c>
      <c r="F53" s="520" t="s">
        <v>1506</v>
      </c>
      <c r="G53" s="520"/>
      <c r="I53" s="902">
        <v>719603.7</v>
      </c>
      <c r="J53" s="522">
        <v>806232.97</v>
      </c>
    </row>
    <row r="54" spans="1:13" x14ac:dyDescent="0.25">
      <c r="A54" s="770"/>
      <c r="D54" s="902"/>
      <c r="E54" s="522"/>
      <c r="F54" s="905"/>
      <c r="G54" s="520"/>
      <c r="I54" s="902"/>
      <c r="J54" s="522"/>
    </row>
    <row r="55" spans="1:13" x14ac:dyDescent="0.25">
      <c r="A55" s="770" t="s">
        <v>1507</v>
      </c>
      <c r="D55" s="903">
        <v>-374107.7</v>
      </c>
      <c r="E55" s="903">
        <v>-374207.48</v>
      </c>
      <c r="F55" s="520" t="s">
        <v>1508</v>
      </c>
      <c r="G55" s="520"/>
      <c r="I55" s="902">
        <v>35933.33</v>
      </c>
      <c r="J55" s="522">
        <v>41038.800000000003</v>
      </c>
      <c r="K55" s="62"/>
      <c r="M55" s="62"/>
    </row>
    <row r="56" spans="1:13" x14ac:dyDescent="0.25">
      <c r="A56" s="770"/>
      <c r="D56" s="902"/>
      <c r="E56" s="522"/>
      <c r="F56" s="520"/>
      <c r="G56" s="520"/>
      <c r="I56" s="902"/>
      <c r="J56" s="522"/>
      <c r="K56" s="62"/>
      <c r="L56" s="62"/>
    </row>
    <row r="57" spans="1:13" x14ac:dyDescent="0.25">
      <c r="A57" s="772" t="s">
        <v>1509</v>
      </c>
      <c r="B57" s="527"/>
      <c r="C57" s="527"/>
      <c r="D57" s="904">
        <v>46249519.729999989</v>
      </c>
      <c r="E57" s="529">
        <v>45527539.510000013</v>
      </c>
      <c r="F57" s="520" t="s">
        <v>1510</v>
      </c>
      <c r="G57" s="520"/>
      <c r="I57" s="902">
        <v>356.4</v>
      </c>
      <c r="J57" s="522">
        <v>0</v>
      </c>
    </row>
    <row r="58" spans="1:13" x14ac:dyDescent="0.25">
      <c r="A58" s="772"/>
      <c r="B58" s="527"/>
      <c r="C58" s="527"/>
      <c r="D58" s="904"/>
      <c r="E58" s="529"/>
      <c r="F58" s="520"/>
      <c r="G58" s="520"/>
      <c r="I58" s="902"/>
      <c r="J58" s="522"/>
    </row>
    <row r="59" spans="1:13" x14ac:dyDescent="0.25">
      <c r="A59" s="772"/>
      <c r="B59" s="527"/>
      <c r="C59" s="527"/>
      <c r="D59" s="904"/>
      <c r="E59" s="529"/>
      <c r="F59" s="520" t="s">
        <v>1511</v>
      </c>
      <c r="G59" s="520"/>
      <c r="I59" s="902">
        <v>0</v>
      </c>
      <c r="J59" s="522">
        <v>0</v>
      </c>
      <c r="K59" s="62"/>
    </row>
    <row r="60" spans="1:13" x14ac:dyDescent="0.25">
      <c r="A60" s="770"/>
      <c r="D60" s="902"/>
      <c r="E60" s="522"/>
      <c r="F60" s="520"/>
      <c r="G60" s="520"/>
      <c r="I60" s="902"/>
      <c r="J60" s="522"/>
    </row>
    <row r="61" spans="1:13" x14ac:dyDescent="0.25">
      <c r="A61" s="772" t="s">
        <v>1512</v>
      </c>
      <c r="B61" s="527"/>
      <c r="C61" s="527"/>
      <c r="D61" s="904">
        <v>46249519.729999989</v>
      </c>
      <c r="E61" s="529">
        <v>45527539.510000013</v>
      </c>
      <c r="F61" s="532" t="s">
        <v>1513</v>
      </c>
      <c r="G61" s="532"/>
      <c r="H61" s="524"/>
      <c r="I61" s="902"/>
      <c r="J61" s="522"/>
    </row>
    <row r="62" spans="1:13" x14ac:dyDescent="0.25">
      <c r="A62" s="772"/>
      <c r="B62" s="527"/>
      <c r="C62" s="527"/>
      <c r="D62" s="902"/>
      <c r="E62" s="522"/>
      <c r="F62" s="532" t="s">
        <v>1514</v>
      </c>
      <c r="G62" s="532"/>
      <c r="H62" s="524"/>
      <c r="I62" s="902"/>
      <c r="J62" s="522"/>
    </row>
    <row r="63" spans="1:13" x14ac:dyDescent="0.25">
      <c r="A63" s="770"/>
      <c r="D63" s="902"/>
      <c r="E63" s="522"/>
      <c r="F63" s="520"/>
      <c r="G63" s="520"/>
      <c r="I63" s="902"/>
      <c r="J63" s="522"/>
    </row>
    <row r="64" spans="1:13" x14ac:dyDescent="0.25">
      <c r="A64" s="772" t="s">
        <v>1515</v>
      </c>
      <c r="B64" s="527"/>
      <c r="C64" s="527"/>
      <c r="D64" s="902"/>
      <c r="E64" s="62"/>
      <c r="F64" s="905" t="s">
        <v>1516</v>
      </c>
      <c r="G64" s="520"/>
      <c r="I64" s="902">
        <v>408557.98</v>
      </c>
      <c r="J64" s="522">
        <v>438334.41</v>
      </c>
      <c r="K64" s="62"/>
    </row>
    <row r="65" spans="1:13" x14ac:dyDescent="0.25">
      <c r="A65" s="770"/>
      <c r="D65" s="902"/>
      <c r="E65" s="522"/>
      <c r="F65" s="520"/>
      <c r="G65" s="520"/>
      <c r="I65" s="902"/>
      <c r="J65" s="522"/>
      <c r="K65" s="62"/>
    </row>
    <row r="66" spans="1:13" x14ac:dyDescent="0.25">
      <c r="A66" s="901" t="s">
        <v>1517</v>
      </c>
      <c r="B66" s="524"/>
      <c r="C66" s="524"/>
      <c r="D66" s="902"/>
      <c r="E66" s="522"/>
      <c r="F66" s="532" t="s">
        <v>1518</v>
      </c>
      <c r="G66" s="532"/>
      <c r="H66" s="524"/>
      <c r="I66" s="902"/>
      <c r="J66" s="522"/>
      <c r="K66" s="62"/>
    </row>
    <row r="67" spans="1:13" x14ac:dyDescent="0.25">
      <c r="A67" s="770"/>
      <c r="D67" s="902"/>
      <c r="E67" s="522"/>
      <c r="F67" s="520"/>
      <c r="G67" s="520"/>
      <c r="I67" s="902"/>
      <c r="J67" s="522"/>
    </row>
    <row r="68" spans="1:13" x14ac:dyDescent="0.25">
      <c r="A68" s="770" t="s">
        <v>1519</v>
      </c>
      <c r="D68" s="902">
        <v>1788969.59</v>
      </c>
      <c r="E68" s="522">
        <v>0</v>
      </c>
      <c r="F68" s="520" t="s">
        <v>1520</v>
      </c>
      <c r="G68" s="520"/>
      <c r="I68" s="902">
        <v>7266.91</v>
      </c>
      <c r="J68" s="522">
        <v>13450.9</v>
      </c>
    </row>
    <row r="69" spans="1:13" x14ac:dyDescent="0.25">
      <c r="A69" s="770"/>
      <c r="D69" s="902"/>
      <c r="E69" s="522"/>
      <c r="F69" s="520"/>
      <c r="G69" s="520"/>
      <c r="I69" s="902"/>
      <c r="J69" s="522"/>
    </row>
    <row r="70" spans="1:13" x14ac:dyDescent="0.25">
      <c r="A70" s="770" t="s">
        <v>1521</v>
      </c>
      <c r="D70" s="902">
        <v>353857.86</v>
      </c>
      <c r="E70" s="522">
        <v>353857.86</v>
      </c>
      <c r="F70" s="520" t="s">
        <v>1522</v>
      </c>
      <c r="G70" s="520"/>
      <c r="I70" s="902">
        <v>89145.89</v>
      </c>
      <c r="J70" s="522">
        <v>87595.23</v>
      </c>
    </row>
    <row r="71" spans="1:13" x14ac:dyDescent="0.25">
      <c r="A71" s="770"/>
      <c r="D71" s="902"/>
      <c r="E71" s="522"/>
      <c r="F71" s="520"/>
      <c r="G71" s="520"/>
      <c r="I71" s="902"/>
      <c r="J71" s="522"/>
    </row>
    <row r="72" spans="1:13" x14ac:dyDescent="0.25">
      <c r="A72" s="770" t="s">
        <v>1523</v>
      </c>
      <c r="D72" s="902">
        <v>0</v>
      </c>
      <c r="E72" s="522">
        <v>0</v>
      </c>
      <c r="F72" s="520" t="s">
        <v>1524</v>
      </c>
      <c r="G72" s="520"/>
      <c r="I72" s="902">
        <v>0</v>
      </c>
      <c r="J72" s="522">
        <v>55000000</v>
      </c>
    </row>
    <row r="73" spans="1:13" x14ac:dyDescent="0.25">
      <c r="A73" s="770"/>
      <c r="D73" s="902"/>
      <c r="E73" s="522"/>
      <c r="F73" s="520"/>
      <c r="G73" s="520"/>
      <c r="I73" s="902"/>
      <c r="J73" s="522"/>
    </row>
    <row r="74" spans="1:13" x14ac:dyDescent="0.25">
      <c r="A74" s="770" t="s">
        <v>1525</v>
      </c>
      <c r="D74" s="902">
        <v>934.40000000000009</v>
      </c>
      <c r="E74" s="522">
        <v>1463.5</v>
      </c>
      <c r="F74" s="520" t="s">
        <v>1526</v>
      </c>
      <c r="G74" s="520"/>
      <c r="I74" s="902">
        <v>5615.31</v>
      </c>
      <c r="J74" s="522">
        <v>1814.64</v>
      </c>
      <c r="K74" s="62"/>
      <c r="L74" s="62"/>
    </row>
    <row r="75" spans="1:13" x14ac:dyDescent="0.25">
      <c r="A75" s="770"/>
      <c r="D75" s="902"/>
      <c r="E75" s="522"/>
      <c r="F75" s="520"/>
      <c r="G75" s="520"/>
      <c r="I75" s="902"/>
      <c r="J75" s="522"/>
      <c r="L75" s="62"/>
    </row>
    <row r="76" spans="1:13" x14ac:dyDescent="0.25">
      <c r="A76" s="770" t="s">
        <v>1527</v>
      </c>
      <c r="D76" s="902">
        <v>22177.290000000008</v>
      </c>
      <c r="E76" s="522">
        <v>35133.630000000005</v>
      </c>
      <c r="F76" s="520" t="s">
        <v>1518</v>
      </c>
      <c r="G76" s="520"/>
      <c r="I76" s="902">
        <v>0</v>
      </c>
      <c r="J76" s="522">
        <v>0</v>
      </c>
      <c r="L76" s="530"/>
    </row>
    <row r="77" spans="1:13" x14ac:dyDescent="0.25">
      <c r="A77" s="770"/>
      <c r="D77" s="902"/>
      <c r="E77" s="522"/>
      <c r="F77" s="520"/>
      <c r="G77" s="520"/>
      <c r="I77" s="902"/>
      <c r="J77" s="522"/>
      <c r="L77" s="6"/>
      <c r="M77" s="6"/>
    </row>
    <row r="78" spans="1:13" x14ac:dyDescent="0.25">
      <c r="A78" s="770" t="s">
        <v>1528</v>
      </c>
      <c r="D78" s="902">
        <v>0</v>
      </c>
      <c r="E78" s="522">
        <v>0</v>
      </c>
      <c r="F78" s="520"/>
      <c r="G78" s="520"/>
      <c r="I78" s="902"/>
      <c r="J78" s="522"/>
      <c r="L78" s="6"/>
      <c r="M78" s="6"/>
    </row>
    <row r="79" spans="1:13" x14ac:dyDescent="0.25">
      <c r="A79" s="770"/>
      <c r="D79" s="902"/>
      <c r="E79" s="522"/>
      <c r="F79" s="520" t="s">
        <v>1529</v>
      </c>
      <c r="G79" s="520"/>
      <c r="I79" s="902">
        <v>1898.96</v>
      </c>
      <c r="J79" s="522">
        <v>0</v>
      </c>
      <c r="K79" s="62"/>
      <c r="L79" s="6"/>
      <c r="M79" s="6"/>
    </row>
    <row r="80" spans="1:13" x14ac:dyDescent="0.25">
      <c r="A80" s="772" t="s">
        <v>1530</v>
      </c>
      <c r="B80" s="527"/>
      <c r="C80" s="527"/>
      <c r="D80" s="904">
        <v>2165939.14</v>
      </c>
      <c r="E80" s="529">
        <v>390454.99</v>
      </c>
      <c r="F80" s="520"/>
      <c r="G80" s="520"/>
      <c r="I80" s="902"/>
      <c r="J80" s="522"/>
      <c r="M80" s="6"/>
    </row>
    <row r="81" spans="1:14" x14ac:dyDescent="0.25">
      <c r="A81" s="770"/>
      <c r="D81" s="902"/>
      <c r="E81" s="522"/>
      <c r="F81" s="532" t="s">
        <v>1531</v>
      </c>
      <c r="G81" s="532"/>
      <c r="H81" s="524"/>
      <c r="I81" s="902"/>
      <c r="J81" s="522"/>
      <c r="L81" s="6"/>
      <c r="M81" s="33"/>
    </row>
    <row r="82" spans="1:14" x14ac:dyDescent="0.25">
      <c r="A82" s="901" t="s">
        <v>1532</v>
      </c>
      <c r="B82" s="524"/>
      <c r="C82" s="524"/>
      <c r="D82" s="902"/>
      <c r="E82" s="522"/>
      <c r="F82" s="520"/>
      <c r="G82" s="520"/>
      <c r="I82" s="902"/>
      <c r="J82" s="522"/>
    </row>
    <row r="83" spans="1:14" x14ac:dyDescent="0.25">
      <c r="A83" s="770"/>
      <c r="D83" s="902"/>
      <c r="E83" s="522"/>
      <c r="F83" s="520" t="s">
        <v>1531</v>
      </c>
      <c r="G83" s="520"/>
      <c r="I83" s="902">
        <v>2205593.5700000003</v>
      </c>
      <c r="J83" s="522">
        <v>2662162.8199999998</v>
      </c>
      <c r="K83" s="62"/>
      <c r="L83" s="62"/>
    </row>
    <row r="84" spans="1:14" x14ac:dyDescent="0.25">
      <c r="A84" s="770" t="s">
        <v>1533</v>
      </c>
      <c r="D84" s="902">
        <v>136143628.12</v>
      </c>
      <c r="E84" s="522">
        <v>213265674.38000003</v>
      </c>
      <c r="F84" s="520"/>
      <c r="G84" s="520"/>
      <c r="I84" s="902"/>
      <c r="J84" s="522"/>
      <c r="K84" s="62"/>
      <c r="L84" s="62"/>
      <c r="M84" s="62"/>
    </row>
    <row r="85" spans="1:14" x14ac:dyDescent="0.25">
      <c r="A85" s="533"/>
      <c r="B85" s="534"/>
      <c r="C85" s="534"/>
      <c r="D85" s="535"/>
      <c r="E85" s="536"/>
      <c r="F85" s="537" t="s">
        <v>1534</v>
      </c>
      <c r="G85" s="537"/>
      <c r="H85" s="538"/>
      <c r="I85" s="539">
        <v>7001590.8700000001</v>
      </c>
      <c r="J85" s="540">
        <v>62004339.770000003</v>
      </c>
      <c r="L85" s="62"/>
    </row>
    <row r="86" spans="1:14" x14ac:dyDescent="0.25">
      <c r="A86" s="772" t="s">
        <v>1535</v>
      </c>
      <c r="B86" s="527"/>
      <c r="C86" s="527"/>
      <c r="D86" s="904">
        <v>136143628.12</v>
      </c>
      <c r="E86" s="529">
        <v>213265674.38000003</v>
      </c>
      <c r="F86" s="520"/>
      <c r="G86" s="520"/>
      <c r="I86" s="902"/>
      <c r="J86" s="522"/>
      <c r="K86" s="62"/>
      <c r="L86" s="62"/>
      <c r="M86" s="530"/>
    </row>
    <row r="87" spans="1:14" x14ac:dyDescent="0.25">
      <c r="A87" s="770"/>
      <c r="D87" s="902"/>
      <c r="E87" s="522"/>
      <c r="F87" s="526" t="s">
        <v>1536</v>
      </c>
      <c r="G87" s="520"/>
      <c r="I87" s="902"/>
      <c r="J87" s="522"/>
      <c r="L87" s="62"/>
      <c r="M87" s="62"/>
    </row>
    <row r="88" spans="1:14" x14ac:dyDescent="0.25">
      <c r="A88" s="770"/>
      <c r="D88" s="902"/>
      <c r="E88" s="522"/>
      <c r="F88" s="520"/>
      <c r="G88" s="520"/>
      <c r="I88" s="902"/>
      <c r="J88" s="522"/>
      <c r="K88" s="62"/>
      <c r="L88" s="62"/>
      <c r="M88" s="62"/>
    </row>
    <row r="89" spans="1:14" x14ac:dyDescent="0.25">
      <c r="A89" s="772" t="s">
        <v>1537</v>
      </c>
      <c r="B89" s="527"/>
      <c r="D89" s="904">
        <v>138309567.25999999</v>
      </c>
      <c r="E89" s="529">
        <v>213656129.37000003</v>
      </c>
      <c r="F89" s="520"/>
      <c r="G89" s="520"/>
      <c r="I89" s="902"/>
      <c r="J89" s="522"/>
    </row>
    <row r="90" spans="1:14" x14ac:dyDescent="0.25">
      <c r="A90" s="770"/>
      <c r="D90" s="902"/>
      <c r="E90" s="522"/>
      <c r="F90" s="520" t="s">
        <v>1538</v>
      </c>
      <c r="G90" s="520"/>
      <c r="I90" s="902">
        <v>0</v>
      </c>
      <c r="J90" s="522">
        <v>0</v>
      </c>
      <c r="K90" s="62"/>
      <c r="L90" s="62"/>
      <c r="M90" s="62"/>
    </row>
    <row r="91" spans="1:14" x14ac:dyDescent="0.25">
      <c r="A91" s="772" t="s">
        <v>1539</v>
      </c>
      <c r="B91" s="527"/>
      <c r="D91" s="902"/>
      <c r="E91" s="522"/>
      <c r="F91" s="520"/>
      <c r="G91" s="520"/>
      <c r="I91" s="902"/>
      <c r="J91" s="522"/>
      <c r="K91" s="62"/>
      <c r="M91" s="62"/>
    </row>
    <row r="92" spans="1:14" x14ac:dyDescent="0.25">
      <c r="A92" s="770"/>
      <c r="D92" s="902"/>
      <c r="E92" s="62"/>
      <c r="F92" s="905"/>
      <c r="G92" s="520"/>
      <c r="I92" s="902"/>
      <c r="J92" s="522"/>
      <c r="K92" s="62"/>
      <c r="L92" s="62"/>
    </row>
    <row r="93" spans="1:14" x14ac:dyDescent="0.25">
      <c r="A93" s="770" t="s">
        <v>1540</v>
      </c>
      <c r="D93" s="902">
        <v>0</v>
      </c>
      <c r="E93" s="522">
        <v>0</v>
      </c>
      <c r="F93" s="526" t="s">
        <v>1541</v>
      </c>
      <c r="G93" s="526"/>
      <c r="H93" s="527"/>
      <c r="I93" s="904">
        <v>0</v>
      </c>
      <c r="J93" s="529">
        <v>0</v>
      </c>
      <c r="M93" s="62"/>
    </row>
    <row r="94" spans="1:14" x14ac:dyDescent="0.25">
      <c r="A94" s="770"/>
      <c r="D94" s="902"/>
      <c r="E94" s="522"/>
      <c r="F94" s="520"/>
      <c r="G94" s="520"/>
      <c r="I94" s="902"/>
      <c r="J94" s="522"/>
      <c r="M94" s="62"/>
      <c r="N94" s="62"/>
    </row>
    <row r="95" spans="1:14" x14ac:dyDescent="0.25">
      <c r="A95" s="772" t="s">
        <v>1542</v>
      </c>
      <c r="D95" s="904">
        <v>0</v>
      </c>
      <c r="E95" s="529">
        <v>0</v>
      </c>
      <c r="F95" s="520"/>
      <c r="G95" s="520"/>
      <c r="I95" s="902"/>
      <c r="J95" s="522"/>
      <c r="M95" s="62"/>
      <c r="N95" s="62"/>
    </row>
    <row r="96" spans="1:14" x14ac:dyDescent="0.25">
      <c r="A96" s="770"/>
      <c r="D96" s="902"/>
      <c r="E96" s="522"/>
      <c r="F96" s="520"/>
      <c r="G96" s="520"/>
      <c r="I96" s="902"/>
      <c r="J96" s="522"/>
    </row>
    <row r="97" spans="1:13" x14ac:dyDescent="0.25">
      <c r="A97" s="770"/>
      <c r="D97" s="902"/>
      <c r="E97" s="522"/>
      <c r="F97" s="520"/>
      <c r="G97" s="520"/>
      <c r="I97" s="902"/>
      <c r="J97" s="522"/>
    </row>
    <row r="98" spans="1:13" x14ac:dyDescent="0.25">
      <c r="A98" s="772" t="s">
        <v>1543</v>
      </c>
      <c r="B98" s="527"/>
      <c r="C98" s="527"/>
      <c r="D98" s="904">
        <v>184559086.98999998</v>
      </c>
      <c r="E98" s="529">
        <v>259183668.88000005</v>
      </c>
      <c r="F98" s="526" t="s">
        <v>1421</v>
      </c>
      <c r="G98" s="526"/>
      <c r="H98" s="527"/>
      <c r="I98" s="904">
        <v>41638060.32</v>
      </c>
      <c r="J98" s="529">
        <v>100240809.22</v>
      </c>
      <c r="L98" s="62"/>
    </row>
    <row r="99" spans="1:13" x14ac:dyDescent="0.25">
      <c r="A99" s="772"/>
      <c r="B99" s="527"/>
      <c r="C99" s="527"/>
      <c r="D99" s="904"/>
      <c r="E99" s="529"/>
      <c r="F99" s="526"/>
      <c r="G99" s="526"/>
      <c r="H99" s="527"/>
      <c r="I99" s="904"/>
      <c r="J99" s="529"/>
    </row>
    <row r="100" spans="1:13" x14ac:dyDescent="0.25">
      <c r="A100" s="772"/>
      <c r="B100" s="527"/>
      <c r="C100" s="527"/>
      <c r="D100" s="904"/>
      <c r="E100" s="529"/>
      <c r="F100" s="520" t="s">
        <v>1418</v>
      </c>
      <c r="G100" s="520"/>
      <c r="I100" s="902">
        <v>50000000</v>
      </c>
      <c r="J100" s="522">
        <v>65000000</v>
      </c>
    </row>
    <row r="101" spans="1:13" x14ac:dyDescent="0.25">
      <c r="A101" s="772"/>
      <c r="B101" s="527"/>
      <c r="C101" s="527"/>
      <c r="D101" s="904"/>
      <c r="E101" s="529"/>
      <c r="F101" s="520" t="s">
        <v>1544</v>
      </c>
      <c r="G101" s="520"/>
      <c r="I101" s="902">
        <v>85403450.010000005</v>
      </c>
      <c r="J101" s="522">
        <v>92921026.670000017</v>
      </c>
      <c r="L101" s="62"/>
    </row>
    <row r="102" spans="1:13" x14ac:dyDescent="0.25">
      <c r="A102" s="772"/>
      <c r="B102" s="527"/>
      <c r="C102" s="527"/>
      <c r="D102" s="904"/>
      <c r="E102" s="529"/>
      <c r="F102" s="520" t="s">
        <v>1545</v>
      </c>
      <c r="G102" s="526"/>
      <c r="H102" s="527"/>
      <c r="I102" s="903">
        <v>7517576.6600000076</v>
      </c>
      <c r="J102" s="522">
        <v>1021832.9900000226</v>
      </c>
      <c r="K102" s="62"/>
    </row>
    <row r="103" spans="1:13" x14ac:dyDescent="0.25">
      <c r="A103" s="772"/>
      <c r="B103" s="527"/>
      <c r="C103" s="527"/>
      <c r="D103" s="904"/>
      <c r="E103" s="529"/>
      <c r="F103" s="520"/>
      <c r="G103" s="526"/>
      <c r="H103" s="527"/>
      <c r="I103" s="902"/>
      <c r="J103" s="522"/>
      <c r="K103" s="62"/>
    </row>
    <row r="104" spans="1:13" x14ac:dyDescent="0.25">
      <c r="A104" s="772"/>
      <c r="B104" s="527"/>
      <c r="C104" s="527"/>
      <c r="D104" s="904"/>
      <c r="E104" s="529"/>
      <c r="F104" s="526" t="s">
        <v>1546</v>
      </c>
      <c r="G104" s="526"/>
      <c r="H104" s="527"/>
      <c r="I104" s="904">
        <v>142921026.66999999</v>
      </c>
      <c r="J104" s="529">
        <v>158942859.66000003</v>
      </c>
      <c r="K104" s="62"/>
      <c r="L104" s="62"/>
    </row>
    <row r="105" spans="1:13" x14ac:dyDescent="0.25">
      <c r="A105" s="770"/>
      <c r="D105" s="904"/>
      <c r="E105" s="529"/>
      <c r="F105" s="526"/>
      <c r="G105" s="526"/>
      <c r="H105" s="527"/>
      <c r="I105" s="904"/>
      <c r="J105" s="529"/>
    </row>
    <row r="106" spans="1:13" x14ac:dyDescent="0.25">
      <c r="A106" s="541" t="s">
        <v>1547</v>
      </c>
      <c r="B106" s="537"/>
      <c r="C106" s="538"/>
      <c r="D106" s="539">
        <v>184559086.98999998</v>
      </c>
      <c r="E106" s="540">
        <v>259183668.88000005</v>
      </c>
      <c r="F106" s="537" t="s">
        <v>1547</v>
      </c>
      <c r="G106" s="537"/>
      <c r="H106" s="538"/>
      <c r="I106" s="539">
        <v>184559086.98999998</v>
      </c>
      <c r="J106" s="540">
        <v>259183668.88000003</v>
      </c>
      <c r="K106" s="62"/>
      <c r="L106" s="62"/>
      <c r="M106" s="62"/>
    </row>
    <row r="107" spans="1:13" x14ac:dyDescent="0.25">
      <c r="A107" s="526"/>
      <c r="B107" s="526"/>
      <c r="C107" s="527"/>
      <c r="D107" s="27"/>
      <c r="E107" s="27"/>
      <c r="F107" s="526"/>
      <c r="G107" s="526"/>
      <c r="H107" s="527"/>
      <c r="I107" s="27"/>
      <c r="J107" s="27"/>
      <c r="K107" s="62"/>
    </row>
    <row r="108" spans="1:13" x14ac:dyDescent="0.25">
      <c r="A108" s="526"/>
      <c r="B108" s="526"/>
      <c r="C108" s="527"/>
      <c r="D108" s="27"/>
      <c r="E108" s="27"/>
      <c r="F108" s="526"/>
      <c r="G108" s="526"/>
      <c r="H108" s="527"/>
      <c r="I108" s="27"/>
      <c r="J108" s="27"/>
      <c r="K108" s="62"/>
      <c r="L108" s="62"/>
    </row>
    <row r="109" spans="1:13" x14ac:dyDescent="0.25">
      <c r="E109" s="62"/>
      <c r="K109" s="62"/>
    </row>
    <row r="110" spans="1:13" x14ac:dyDescent="0.25">
      <c r="A110" s="974" t="s">
        <v>1548</v>
      </c>
      <c r="B110" s="937"/>
      <c r="C110" s="937"/>
      <c r="D110" s="937"/>
      <c r="E110" s="937"/>
      <c r="F110" s="937"/>
      <c r="G110" s="937"/>
      <c r="H110" s="937"/>
      <c r="I110" s="937"/>
      <c r="J110" s="939"/>
      <c r="K110" s="62"/>
    </row>
    <row r="111" spans="1:13" x14ac:dyDescent="0.25">
      <c r="A111" s="1006"/>
      <c r="B111" s="975"/>
      <c r="C111" s="975"/>
      <c r="D111" s="975"/>
      <c r="E111" s="1007"/>
      <c r="F111" s="975"/>
      <c r="G111" s="975"/>
      <c r="H111" s="975"/>
      <c r="I111" s="975"/>
      <c r="J111" s="1007"/>
    </row>
    <row r="112" spans="1:13" x14ac:dyDescent="0.25">
      <c r="A112" s="770" t="s">
        <v>1549</v>
      </c>
      <c r="D112" s="62"/>
      <c r="E112" s="522">
        <v>17140000</v>
      </c>
      <c r="F112" s="519" t="s">
        <v>1550</v>
      </c>
      <c r="J112" s="522">
        <v>17140000</v>
      </c>
    </row>
    <row r="113" spans="1:10" x14ac:dyDescent="0.25">
      <c r="A113" s="770"/>
      <c r="E113" s="529"/>
      <c r="J113" s="529"/>
    </row>
    <row r="114" spans="1:10" x14ac:dyDescent="0.25">
      <c r="A114" s="770"/>
      <c r="E114" s="522"/>
      <c r="J114" s="522"/>
    </row>
    <row r="115" spans="1:10" x14ac:dyDescent="0.25">
      <c r="A115" s="1006"/>
      <c r="B115" s="975"/>
      <c r="C115" s="975"/>
      <c r="D115" s="975"/>
      <c r="E115" s="1007"/>
      <c r="F115" s="975"/>
      <c r="G115" s="975"/>
      <c r="H115" s="975"/>
      <c r="I115" s="975"/>
      <c r="J115" s="1007"/>
    </row>
    <row r="116" spans="1:10" x14ac:dyDescent="0.25">
      <c r="A116" s="772" t="s">
        <v>1551</v>
      </c>
      <c r="B116" s="527"/>
      <c r="C116" s="527"/>
      <c r="D116" s="527"/>
      <c r="E116" s="529">
        <v>17140000</v>
      </c>
      <c r="F116" s="527" t="s">
        <v>1552</v>
      </c>
      <c r="G116" s="527"/>
      <c r="H116" s="527"/>
      <c r="I116" s="527"/>
      <c r="J116" s="529">
        <v>17140000</v>
      </c>
    </row>
    <row r="117" spans="1:10" x14ac:dyDescent="0.25">
      <c r="A117" s="533"/>
      <c r="B117" s="534"/>
      <c r="C117" s="534"/>
      <c r="D117" s="534"/>
      <c r="E117" s="536"/>
      <c r="F117" s="534"/>
      <c r="G117" s="534"/>
      <c r="H117" s="534"/>
      <c r="I117" s="534"/>
      <c r="J117" s="536"/>
    </row>
    <row r="119" spans="1:10" x14ac:dyDescent="0.25">
      <c r="E119" s="62"/>
    </row>
  </sheetData>
  <mergeCells count="4">
    <mergeCell ref="A1:J2"/>
    <mergeCell ref="A3:J4"/>
    <mergeCell ref="A6:E6"/>
    <mergeCell ref="F6:J6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66" fitToHeight="0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R308"/>
  <sheetViews>
    <sheetView zoomScaleNormal="100" workbookViewId="0">
      <selection activeCell="J11" sqref="J11"/>
    </sheetView>
  </sheetViews>
  <sheetFormatPr defaultColWidth="9.44140625" defaultRowHeight="13.2" x14ac:dyDescent="0.25"/>
  <cols>
    <col min="1" max="4" width="9.44140625" style="519"/>
    <col min="5" max="5" width="5.5546875" style="519" customWidth="1"/>
    <col min="6" max="6" width="20.5546875" style="519" customWidth="1"/>
    <col min="7" max="9" width="14.44140625" style="519" customWidth="1"/>
    <col min="10" max="10" width="15" style="62" customWidth="1"/>
    <col min="11" max="11" width="13.5546875" style="519" bestFit="1" customWidth="1"/>
    <col min="12" max="12" width="14.5546875" style="519" customWidth="1"/>
    <col min="13" max="13" width="13.5546875" style="62" bestFit="1" customWidth="1"/>
    <col min="14" max="14" width="13.88671875" style="62" bestFit="1" customWidth="1"/>
    <col min="15" max="15" width="14.109375" style="62" bestFit="1" customWidth="1"/>
    <col min="16" max="17" width="9.44140625" style="62"/>
    <col min="18" max="18" width="11.5546875" style="62" bestFit="1" customWidth="1"/>
    <col min="19" max="16384" width="9.44140625" style="519"/>
  </cols>
  <sheetData>
    <row r="1" spans="1:12" ht="12" customHeight="1" x14ac:dyDescent="0.3">
      <c r="A1" s="542"/>
      <c r="B1" s="543"/>
      <c r="C1" s="543"/>
      <c r="D1" s="543"/>
      <c r="E1" s="543"/>
      <c r="F1" s="543"/>
      <c r="G1" s="543"/>
      <c r="H1" s="543"/>
      <c r="I1" s="543"/>
      <c r="J1" s="544"/>
      <c r="K1" s="545"/>
      <c r="L1" s="546"/>
    </row>
    <row r="2" spans="1:12" ht="17.399999999999999" x14ac:dyDescent="0.3">
      <c r="A2" s="1142" t="s">
        <v>0</v>
      </c>
      <c r="B2" s="1143"/>
      <c r="C2" s="1143"/>
      <c r="D2" s="1143"/>
      <c r="E2" s="1143"/>
      <c r="F2" s="1143"/>
      <c r="G2" s="1143"/>
      <c r="H2" s="1143"/>
      <c r="I2" s="1143"/>
      <c r="J2" s="1144"/>
      <c r="K2" s="1144"/>
      <c r="L2" s="1145"/>
    </row>
    <row r="3" spans="1:12" ht="17.399999999999999" x14ac:dyDescent="0.3">
      <c r="A3" s="1142" t="s">
        <v>1553</v>
      </c>
      <c r="B3" s="1143"/>
      <c r="C3" s="1143"/>
      <c r="D3" s="1143"/>
      <c r="E3" s="1143"/>
      <c r="F3" s="1143"/>
      <c r="G3" s="1143"/>
      <c r="H3" s="1143"/>
      <c r="I3" s="1143"/>
      <c r="J3" s="1144"/>
      <c r="K3" s="1144"/>
      <c r="L3" s="1145"/>
    </row>
    <row r="4" spans="1:12" ht="11.1" customHeight="1" thickBot="1" x14ac:dyDescent="0.35">
      <c r="A4" s="547"/>
      <c r="B4" s="548"/>
      <c r="C4" s="548"/>
      <c r="D4" s="548"/>
      <c r="E4" s="548"/>
      <c r="F4" s="548"/>
      <c r="G4" s="548"/>
      <c r="H4" s="548"/>
      <c r="I4" s="548"/>
      <c r="J4" s="549"/>
      <c r="K4" s="550"/>
      <c r="L4" s="551"/>
    </row>
    <row r="5" spans="1:12" ht="13.8" thickBot="1" x14ac:dyDescent="0.3">
      <c r="A5" s="552"/>
      <c r="B5" s="553"/>
      <c r="C5" s="553"/>
      <c r="D5" s="553"/>
      <c r="E5" s="553"/>
      <c r="F5" s="553"/>
      <c r="G5" s="553"/>
      <c r="H5" s="553"/>
      <c r="I5" s="553"/>
      <c r="J5" s="554"/>
      <c r="K5" s="555"/>
      <c r="L5" s="556"/>
    </row>
    <row r="6" spans="1:12" x14ac:dyDescent="0.25">
      <c r="A6" s="557"/>
      <c r="G6" s="1133">
        <v>2022</v>
      </c>
      <c r="H6" s="1134"/>
      <c r="I6" s="1135"/>
      <c r="J6" s="1133">
        <v>2023</v>
      </c>
      <c r="K6" s="1134"/>
      <c r="L6" s="1146"/>
    </row>
    <row r="7" spans="1:12" x14ac:dyDescent="0.25">
      <c r="A7" s="557"/>
      <c r="G7" s="976" t="s">
        <v>1554</v>
      </c>
      <c r="H7" s="976" t="s">
        <v>1555</v>
      </c>
      <c r="I7" s="976" t="s">
        <v>1556</v>
      </c>
      <c r="J7" s="977" t="s">
        <v>1554</v>
      </c>
      <c r="K7" s="976" t="s">
        <v>1555</v>
      </c>
      <c r="L7" s="558" t="s">
        <v>1556</v>
      </c>
    </row>
    <row r="8" spans="1:12" ht="13.8" thickBot="1" x14ac:dyDescent="0.3">
      <c r="A8" s="557"/>
      <c r="G8" s="1006"/>
      <c r="H8" s="975"/>
      <c r="I8" s="1008"/>
      <c r="J8" s="978"/>
      <c r="K8" s="975"/>
      <c r="L8" s="1009"/>
    </row>
    <row r="9" spans="1:12" ht="13.8" thickBot="1" x14ac:dyDescent="0.3">
      <c r="A9" s="559" t="s">
        <v>1557</v>
      </c>
      <c r="B9" s="560"/>
      <c r="C9" s="561"/>
      <c r="D9" s="561"/>
      <c r="E9" s="561"/>
      <c r="F9" s="561"/>
      <c r="G9" s="562"/>
      <c r="H9" s="562"/>
      <c r="I9" s="562"/>
      <c r="J9" s="562"/>
      <c r="K9" s="562"/>
      <c r="L9" s="563"/>
    </row>
    <row r="10" spans="1:12" x14ac:dyDescent="0.25">
      <c r="A10" s="557"/>
      <c r="G10" s="890"/>
      <c r="H10" s="62"/>
      <c r="I10" s="522"/>
      <c r="K10" s="62"/>
      <c r="L10" s="564"/>
    </row>
    <row r="11" spans="1:12" x14ac:dyDescent="0.25">
      <c r="A11" s="565" t="s">
        <v>1558</v>
      </c>
      <c r="B11" s="940"/>
      <c r="C11" s="940"/>
      <c r="D11" s="940"/>
      <c r="E11" s="940"/>
      <c r="F11" s="941"/>
      <c r="G11" s="979"/>
      <c r="H11" s="942">
        <v>76157138.000000015</v>
      </c>
      <c r="I11" s="943"/>
      <c r="J11" s="944"/>
      <c r="K11" s="942">
        <v>144411892.39000002</v>
      </c>
      <c r="L11" s="980"/>
    </row>
    <row r="12" spans="1:12" x14ac:dyDescent="0.25">
      <c r="A12" s="557"/>
      <c r="F12" s="523"/>
      <c r="G12" s="62"/>
      <c r="H12" s="62"/>
      <c r="I12" s="522"/>
      <c r="K12" s="62"/>
      <c r="L12" s="564"/>
    </row>
    <row r="13" spans="1:12" x14ac:dyDescent="0.25">
      <c r="A13" s="557" t="s">
        <v>1559</v>
      </c>
      <c r="F13" s="523"/>
      <c r="G13" s="62">
        <v>76087954.270000011</v>
      </c>
      <c r="H13" s="62"/>
      <c r="I13" s="522"/>
      <c r="J13" s="62">
        <v>89285950.319999993</v>
      </c>
      <c r="K13" s="62"/>
      <c r="L13" s="564"/>
    </row>
    <row r="14" spans="1:12" x14ac:dyDescent="0.25">
      <c r="A14" s="557" t="s">
        <v>1560</v>
      </c>
      <c r="F14" s="523"/>
      <c r="G14" s="62"/>
      <c r="H14" s="62"/>
      <c r="I14" s="522"/>
      <c r="K14" s="62"/>
      <c r="L14" s="564"/>
    </row>
    <row r="15" spans="1:12" x14ac:dyDescent="0.25">
      <c r="A15" s="557"/>
      <c r="F15" s="523"/>
      <c r="G15" s="62"/>
      <c r="H15" s="62"/>
      <c r="I15" s="522"/>
      <c r="K15" s="62"/>
      <c r="L15" s="564"/>
    </row>
    <row r="16" spans="1:12" x14ac:dyDescent="0.25">
      <c r="A16" s="557" t="s">
        <v>1561</v>
      </c>
      <c r="F16" s="523"/>
      <c r="G16" s="62">
        <v>40580.1</v>
      </c>
      <c r="H16" s="62"/>
      <c r="I16" s="522"/>
      <c r="J16" s="62">
        <v>47475.59</v>
      </c>
      <c r="K16" s="62"/>
      <c r="L16" s="564"/>
    </row>
    <row r="17" spans="1:12" x14ac:dyDescent="0.25">
      <c r="A17" s="557"/>
      <c r="F17" s="523"/>
      <c r="G17" s="62"/>
      <c r="H17" s="62"/>
      <c r="I17" s="522"/>
      <c r="K17" s="62"/>
      <c r="L17" s="564"/>
    </row>
    <row r="18" spans="1:12" x14ac:dyDescent="0.25">
      <c r="A18" s="557" t="s">
        <v>1562</v>
      </c>
      <c r="F18" s="523"/>
      <c r="G18" s="62">
        <v>19862.2</v>
      </c>
      <c r="H18" s="62"/>
      <c r="I18" s="522"/>
      <c r="J18" s="62">
        <v>67709.38</v>
      </c>
      <c r="K18" s="62"/>
      <c r="L18" s="564"/>
    </row>
    <row r="19" spans="1:12" x14ac:dyDescent="0.25">
      <c r="A19" s="557"/>
      <c r="F19" s="523"/>
      <c r="G19" s="62"/>
      <c r="H19" s="62"/>
      <c r="I19" s="522"/>
      <c r="K19" s="62"/>
      <c r="L19" s="564"/>
    </row>
    <row r="20" spans="1:12" x14ac:dyDescent="0.25">
      <c r="A20" s="557" t="s">
        <v>1563</v>
      </c>
      <c r="F20" s="523"/>
      <c r="G20" s="62">
        <v>0</v>
      </c>
      <c r="H20" s="62"/>
      <c r="I20" s="522"/>
      <c r="J20" s="62">
        <v>54767285.030000001</v>
      </c>
      <c r="K20" s="62"/>
      <c r="L20" s="564"/>
    </row>
    <row r="21" spans="1:12" x14ac:dyDescent="0.25">
      <c r="A21" s="557"/>
      <c r="F21" s="523"/>
      <c r="G21" s="62"/>
      <c r="H21" s="62"/>
      <c r="I21" s="522"/>
      <c r="K21" s="62"/>
      <c r="L21" s="564"/>
    </row>
    <row r="22" spans="1:12" x14ac:dyDescent="0.25">
      <c r="A22" s="557" t="s">
        <v>1564</v>
      </c>
      <c r="F22" s="523"/>
      <c r="G22" s="62">
        <v>12.01</v>
      </c>
      <c r="H22" s="62"/>
      <c r="I22" s="522"/>
      <c r="J22" s="62">
        <v>0.11</v>
      </c>
      <c r="K22" s="62"/>
      <c r="L22" s="564"/>
    </row>
    <row r="23" spans="1:12" x14ac:dyDescent="0.25">
      <c r="A23" s="557"/>
      <c r="F23" s="523"/>
      <c r="G23" s="62"/>
      <c r="H23" s="62"/>
      <c r="I23" s="522"/>
      <c r="K23" s="62"/>
      <c r="L23" s="564"/>
    </row>
    <row r="24" spans="1:12" x14ac:dyDescent="0.25">
      <c r="A24" s="557" t="s">
        <v>1565</v>
      </c>
      <c r="F24" s="523"/>
      <c r="G24" s="62">
        <v>2000</v>
      </c>
      <c r="H24" s="62"/>
      <c r="I24" s="522"/>
      <c r="J24" s="62">
        <v>237997.56</v>
      </c>
      <c r="K24" s="62"/>
      <c r="L24" s="564"/>
    </row>
    <row r="25" spans="1:12" x14ac:dyDescent="0.25">
      <c r="A25" s="557"/>
      <c r="F25" s="523"/>
      <c r="G25" s="62"/>
      <c r="H25" s="62"/>
      <c r="I25" s="522"/>
      <c r="K25" s="62"/>
      <c r="L25" s="564"/>
    </row>
    <row r="26" spans="1:12" x14ac:dyDescent="0.25">
      <c r="A26" s="557" t="s">
        <v>1566</v>
      </c>
      <c r="F26" s="523"/>
      <c r="G26" s="62">
        <v>6729.42</v>
      </c>
      <c r="H26" s="62"/>
      <c r="I26" s="522"/>
      <c r="J26" s="62">
        <v>5474.4</v>
      </c>
      <c r="K26" s="62"/>
      <c r="L26" s="564"/>
    </row>
    <row r="27" spans="1:12" x14ac:dyDescent="0.25">
      <c r="A27" s="557"/>
      <c r="F27" s="523"/>
      <c r="G27" s="62"/>
      <c r="H27" s="62"/>
      <c r="I27" s="522"/>
      <c r="K27" s="62"/>
      <c r="L27" s="564"/>
    </row>
    <row r="28" spans="1:12" x14ac:dyDescent="0.25">
      <c r="A28" s="557" t="s">
        <v>1567</v>
      </c>
      <c r="F28" s="523"/>
      <c r="G28" s="62"/>
      <c r="H28" s="62"/>
      <c r="I28" s="522"/>
      <c r="K28" s="62"/>
      <c r="L28" s="564"/>
    </row>
    <row r="29" spans="1:12" x14ac:dyDescent="0.25">
      <c r="A29" s="557"/>
      <c r="F29" s="523"/>
      <c r="G29" s="62"/>
      <c r="H29" s="62"/>
      <c r="I29" s="522"/>
      <c r="K29" s="62"/>
      <c r="L29" s="564"/>
    </row>
    <row r="30" spans="1:12" x14ac:dyDescent="0.25">
      <c r="A30" s="1147" t="s">
        <v>1568</v>
      </c>
      <c r="B30" s="1148"/>
      <c r="C30" s="1148"/>
      <c r="D30" s="1148"/>
      <c r="E30" s="1148"/>
      <c r="F30" s="1149"/>
      <c r="G30" s="945"/>
      <c r="H30" s="946">
        <v>76157138.000000015</v>
      </c>
      <c r="I30" s="947"/>
      <c r="J30" s="945"/>
      <c r="K30" s="946">
        <v>144411892.39000002</v>
      </c>
      <c r="L30" s="981"/>
    </row>
    <row r="31" spans="1:12" x14ac:dyDescent="0.25">
      <c r="A31" s="566"/>
      <c r="B31" s="567"/>
      <c r="C31" s="567"/>
      <c r="D31" s="567"/>
      <c r="E31" s="567"/>
      <c r="F31" s="568"/>
      <c r="G31" s="62"/>
      <c r="H31" s="27"/>
      <c r="I31" s="522"/>
      <c r="K31" s="27"/>
      <c r="L31" s="564"/>
    </row>
    <row r="32" spans="1:12" x14ac:dyDescent="0.25">
      <c r="A32" s="569" t="s">
        <v>1569</v>
      </c>
      <c r="B32" s="567"/>
      <c r="C32" s="567"/>
      <c r="D32" s="567"/>
      <c r="E32" s="567"/>
      <c r="F32" s="568"/>
      <c r="G32" s="62">
        <v>0</v>
      </c>
      <c r="H32" s="27"/>
      <c r="I32" s="522"/>
      <c r="J32" s="62">
        <v>0</v>
      </c>
      <c r="K32" s="27"/>
      <c r="L32" s="564"/>
    </row>
    <row r="33" spans="1:12" ht="13.8" thickBot="1" x14ac:dyDescent="0.3">
      <c r="A33" s="557"/>
      <c r="F33" s="523"/>
      <c r="G33" s="62"/>
      <c r="H33" s="62"/>
      <c r="I33" s="522"/>
      <c r="K33" s="62"/>
      <c r="L33" s="564"/>
    </row>
    <row r="34" spans="1:12" ht="13.8" thickBot="1" x14ac:dyDescent="0.3">
      <c r="A34" s="559" t="s">
        <v>1570</v>
      </c>
      <c r="B34" s="560"/>
      <c r="C34" s="560"/>
      <c r="D34" s="560"/>
      <c r="E34" s="560"/>
      <c r="F34" s="560"/>
      <c r="G34" s="562"/>
      <c r="H34" s="562"/>
      <c r="I34" s="562"/>
      <c r="J34" s="562"/>
      <c r="K34" s="562"/>
      <c r="L34" s="563"/>
    </row>
    <row r="35" spans="1:12" x14ac:dyDescent="0.25">
      <c r="A35" s="557"/>
      <c r="F35" s="523"/>
      <c r="G35" s="62"/>
      <c r="H35" s="62"/>
      <c r="I35" s="522"/>
      <c r="K35" s="62"/>
      <c r="L35" s="564"/>
    </row>
    <row r="36" spans="1:12" x14ac:dyDescent="0.25">
      <c r="A36" s="565" t="s">
        <v>1571</v>
      </c>
      <c r="B36" s="940"/>
      <c r="C36" s="940"/>
      <c r="D36" s="940"/>
      <c r="E36" s="940"/>
      <c r="F36" s="941"/>
      <c r="G36" s="979"/>
      <c r="H36" s="942">
        <v>7919.09</v>
      </c>
      <c r="I36" s="943"/>
      <c r="J36" s="944"/>
      <c r="K36" s="942">
        <v>114775.8</v>
      </c>
      <c r="L36" s="980"/>
    </row>
    <row r="37" spans="1:12" x14ac:dyDescent="0.25">
      <c r="A37" s="557"/>
      <c r="F37" s="523"/>
      <c r="G37" s="62"/>
      <c r="H37" s="62"/>
      <c r="I37" s="522"/>
      <c r="K37" s="62"/>
      <c r="L37" s="564"/>
    </row>
    <row r="38" spans="1:12" x14ac:dyDescent="0.25">
      <c r="A38" s="557" t="s">
        <v>1572</v>
      </c>
      <c r="F38" s="523"/>
      <c r="G38" s="62">
        <v>0</v>
      </c>
      <c r="H38" s="62"/>
      <c r="I38" s="522"/>
      <c r="J38" s="62">
        <v>0</v>
      </c>
      <c r="K38" s="62"/>
      <c r="L38" s="564"/>
    </row>
    <row r="39" spans="1:12" x14ac:dyDescent="0.25">
      <c r="A39" s="557"/>
      <c r="F39" s="523"/>
      <c r="G39" s="62"/>
      <c r="H39" s="62"/>
      <c r="I39" s="522"/>
      <c r="K39" s="62"/>
      <c r="L39" s="564"/>
    </row>
    <row r="40" spans="1:12" x14ac:dyDescent="0.25">
      <c r="A40" s="557" t="s">
        <v>1573</v>
      </c>
      <c r="F40" s="523"/>
      <c r="G40" s="62">
        <v>0</v>
      </c>
      <c r="H40" s="62"/>
      <c r="I40" s="522"/>
      <c r="J40" s="62">
        <v>0</v>
      </c>
      <c r="K40" s="62"/>
      <c r="L40" s="564"/>
    </row>
    <row r="41" spans="1:12" x14ac:dyDescent="0.25">
      <c r="A41" s="557"/>
      <c r="F41" s="523"/>
      <c r="G41" s="62"/>
      <c r="H41" s="62"/>
      <c r="I41" s="522"/>
      <c r="K41" s="62"/>
      <c r="L41" s="564"/>
    </row>
    <row r="42" spans="1:12" x14ac:dyDescent="0.25">
      <c r="A42" s="557" t="s">
        <v>1574</v>
      </c>
      <c r="F42" s="523"/>
      <c r="G42" s="62">
        <v>0</v>
      </c>
      <c r="H42" s="62"/>
      <c r="I42" s="522"/>
      <c r="J42" s="62">
        <v>0</v>
      </c>
      <c r="K42" s="62"/>
      <c r="L42" s="564"/>
    </row>
    <row r="43" spans="1:12" x14ac:dyDescent="0.25">
      <c r="A43" s="557"/>
      <c r="F43" s="523"/>
      <c r="G43" s="62"/>
      <c r="H43" s="62"/>
      <c r="I43" s="522"/>
      <c r="K43" s="62"/>
      <c r="L43" s="564"/>
    </row>
    <row r="44" spans="1:12" x14ac:dyDescent="0.25">
      <c r="A44" s="557" t="s">
        <v>1575</v>
      </c>
      <c r="F44" s="523"/>
      <c r="G44" s="62">
        <v>0</v>
      </c>
      <c r="H44" s="62"/>
      <c r="I44" s="522"/>
      <c r="J44" s="62">
        <v>0</v>
      </c>
      <c r="K44" s="62"/>
      <c r="L44" s="564"/>
    </row>
    <row r="45" spans="1:12" x14ac:dyDescent="0.25">
      <c r="A45" s="557"/>
      <c r="F45" s="523"/>
      <c r="G45" s="62"/>
      <c r="H45" s="62"/>
      <c r="I45" s="522"/>
      <c r="K45" s="62"/>
      <c r="L45" s="564"/>
    </row>
    <row r="46" spans="1:12" x14ac:dyDescent="0.25">
      <c r="A46" s="557" t="s">
        <v>1576</v>
      </c>
      <c r="F46" s="523"/>
      <c r="G46" s="62">
        <v>1971.05</v>
      </c>
      <c r="H46" s="62"/>
      <c r="I46" s="522"/>
      <c r="J46" s="62">
        <v>104773.45</v>
      </c>
      <c r="K46" s="62"/>
      <c r="L46" s="564"/>
    </row>
    <row r="47" spans="1:12" x14ac:dyDescent="0.25">
      <c r="A47" s="557"/>
      <c r="F47" s="523"/>
      <c r="G47" s="62"/>
      <c r="H47" s="62"/>
      <c r="I47" s="522"/>
      <c r="K47" s="62"/>
      <c r="L47" s="564"/>
    </row>
    <row r="48" spans="1:12" x14ac:dyDescent="0.25">
      <c r="A48" s="557" t="s">
        <v>1577</v>
      </c>
      <c r="F48" s="523"/>
      <c r="G48" s="62">
        <v>0</v>
      </c>
      <c r="H48" s="62"/>
      <c r="I48" s="522"/>
      <c r="J48" s="62">
        <v>0</v>
      </c>
      <c r="K48" s="62"/>
      <c r="L48" s="564"/>
    </row>
    <row r="49" spans="1:12" x14ac:dyDescent="0.25">
      <c r="A49" s="557"/>
      <c r="F49" s="523"/>
      <c r="G49" s="62"/>
      <c r="H49" s="62"/>
      <c r="I49" s="522"/>
      <c r="K49" s="62"/>
      <c r="L49" s="564"/>
    </row>
    <row r="50" spans="1:12" x14ac:dyDescent="0.25">
      <c r="A50" s="557" t="s">
        <v>1578</v>
      </c>
      <c r="F50" s="523"/>
      <c r="G50" s="62">
        <v>5948.04</v>
      </c>
      <c r="H50" s="62"/>
      <c r="I50" s="522"/>
      <c r="J50" s="62">
        <v>10002.35</v>
      </c>
      <c r="K50" s="62"/>
      <c r="L50" s="564"/>
    </row>
    <row r="51" spans="1:12" x14ac:dyDescent="0.25">
      <c r="A51" s="570"/>
      <c r="B51" s="534"/>
      <c r="C51" s="534"/>
      <c r="D51" s="534"/>
      <c r="E51" s="534"/>
      <c r="F51" s="571"/>
      <c r="G51" s="62"/>
      <c r="H51" s="62"/>
      <c r="I51" s="522"/>
      <c r="K51" s="62"/>
      <c r="L51" s="564"/>
    </row>
    <row r="52" spans="1:12" x14ac:dyDescent="0.25">
      <c r="A52" s="572" t="s">
        <v>1579</v>
      </c>
      <c r="B52" s="538"/>
      <c r="C52" s="538"/>
      <c r="D52" s="538"/>
      <c r="E52" s="538"/>
      <c r="F52" s="573"/>
      <c r="G52" s="979"/>
      <c r="H52" s="942">
        <v>9523947.3600000031</v>
      </c>
      <c r="I52" s="943"/>
      <c r="J52" s="944"/>
      <c r="K52" s="942">
        <v>8921948.4100000001</v>
      </c>
      <c r="L52" s="980"/>
    </row>
    <row r="53" spans="1:12" x14ac:dyDescent="0.25">
      <c r="A53" s="525"/>
      <c r="B53" s="527"/>
      <c r="C53" s="527"/>
      <c r="D53" s="527"/>
      <c r="E53" s="527"/>
      <c r="F53" s="574"/>
      <c r="G53" s="62"/>
      <c r="H53" s="27"/>
      <c r="I53" s="522"/>
      <c r="K53" s="27"/>
      <c r="L53" s="564"/>
    </row>
    <row r="54" spans="1:12" x14ac:dyDescent="0.25">
      <c r="A54" s="557" t="s">
        <v>1580</v>
      </c>
      <c r="F54" s="523"/>
      <c r="G54" s="62">
        <v>133007.44</v>
      </c>
      <c r="H54" s="62"/>
      <c r="I54" s="522"/>
      <c r="J54" s="62">
        <v>98753.07</v>
      </c>
      <c r="K54" s="62"/>
      <c r="L54" s="564"/>
    </row>
    <row r="55" spans="1:12" x14ac:dyDescent="0.25">
      <c r="A55" s="557"/>
      <c r="F55" s="523"/>
      <c r="G55" s="62"/>
      <c r="H55" s="62"/>
      <c r="I55" s="522"/>
      <c r="J55" s="575"/>
      <c r="K55" s="62"/>
      <c r="L55" s="564"/>
    </row>
    <row r="56" spans="1:12" x14ac:dyDescent="0.25">
      <c r="A56" s="557" t="s">
        <v>1581</v>
      </c>
      <c r="F56" s="523"/>
      <c r="G56" s="62">
        <v>4706.6400000000003</v>
      </c>
      <c r="H56" s="62"/>
      <c r="I56" s="522"/>
      <c r="J56" s="576">
        <v>4848.3</v>
      </c>
      <c r="K56" s="62"/>
      <c r="L56" s="564"/>
    </row>
    <row r="57" spans="1:12" x14ac:dyDescent="0.25">
      <c r="A57" s="557"/>
      <c r="F57" s="523"/>
      <c r="G57" s="62"/>
      <c r="H57" s="62"/>
      <c r="I57" s="522"/>
      <c r="K57" s="62"/>
      <c r="L57" s="564"/>
    </row>
    <row r="58" spans="1:12" x14ac:dyDescent="0.25">
      <c r="A58" s="557" t="s">
        <v>1582</v>
      </c>
      <c r="F58" s="523"/>
      <c r="G58" s="62">
        <v>1756.7</v>
      </c>
      <c r="H58" s="62"/>
      <c r="I58" s="522"/>
      <c r="J58" s="62">
        <v>1009.8</v>
      </c>
      <c r="K58" s="62"/>
      <c r="L58" s="564"/>
    </row>
    <row r="59" spans="1:12" x14ac:dyDescent="0.25">
      <c r="A59" s="557"/>
      <c r="F59" s="523"/>
      <c r="G59" s="62"/>
      <c r="H59" s="62"/>
      <c r="I59" s="522"/>
      <c r="K59" s="62"/>
      <c r="L59" s="564"/>
    </row>
    <row r="60" spans="1:12" x14ac:dyDescent="0.25">
      <c r="A60" s="557" t="s">
        <v>1583</v>
      </c>
      <c r="F60" s="523"/>
      <c r="G60" s="62">
        <v>127444.55</v>
      </c>
      <c r="H60" s="62"/>
      <c r="I60" s="522"/>
      <c r="J60" s="62">
        <v>127960.08</v>
      </c>
      <c r="K60" s="62"/>
      <c r="L60" s="564"/>
    </row>
    <row r="61" spans="1:12" x14ac:dyDescent="0.25">
      <c r="A61" s="557"/>
      <c r="F61" s="523"/>
      <c r="H61" s="62"/>
      <c r="I61" s="522"/>
      <c r="K61" s="62"/>
      <c r="L61" s="564"/>
    </row>
    <row r="62" spans="1:12" x14ac:dyDescent="0.25">
      <c r="A62" s="557" t="s">
        <v>1584</v>
      </c>
      <c r="F62" s="523"/>
      <c r="G62" s="62">
        <v>5293.64</v>
      </c>
      <c r="H62" s="62"/>
      <c r="I62" s="522"/>
      <c r="J62" s="62">
        <v>5130.32</v>
      </c>
      <c r="K62" s="62"/>
      <c r="L62" s="564"/>
    </row>
    <row r="63" spans="1:12" x14ac:dyDescent="0.25">
      <c r="A63" s="557"/>
      <c r="F63" s="523"/>
      <c r="G63" s="62"/>
      <c r="H63" s="62"/>
      <c r="I63" s="522"/>
      <c r="K63" s="62"/>
      <c r="L63" s="564"/>
    </row>
    <row r="64" spans="1:12" ht="14.4" x14ac:dyDescent="0.3">
      <c r="A64" s="557" t="s">
        <v>1585</v>
      </c>
      <c r="F64" s="523"/>
      <c r="G64" s="62">
        <v>2131.33</v>
      </c>
      <c r="H64" s="62"/>
      <c r="I64" s="522"/>
      <c r="J64" s="577">
        <v>2897.28</v>
      </c>
      <c r="K64" s="62"/>
      <c r="L64" s="564"/>
    </row>
    <row r="65" spans="1:12" x14ac:dyDescent="0.25">
      <c r="A65" s="557"/>
      <c r="F65" s="523"/>
      <c r="G65" s="62"/>
      <c r="H65" s="62"/>
      <c r="I65" s="522"/>
      <c r="K65" s="62"/>
      <c r="L65" s="564"/>
    </row>
    <row r="66" spans="1:12" x14ac:dyDescent="0.25">
      <c r="A66" s="557" t="s">
        <v>1586</v>
      </c>
      <c r="F66" s="523"/>
      <c r="G66" s="62">
        <v>0</v>
      </c>
      <c r="H66" s="62"/>
      <c r="I66" s="522"/>
      <c r="J66" s="62">
        <v>0</v>
      </c>
      <c r="K66" s="62"/>
      <c r="L66" s="564"/>
    </row>
    <row r="67" spans="1:12" x14ac:dyDescent="0.25">
      <c r="A67" s="557"/>
      <c r="F67" s="523"/>
      <c r="G67" s="62"/>
      <c r="H67" s="62"/>
      <c r="I67" s="522"/>
      <c r="K67" s="62"/>
      <c r="L67" s="564"/>
    </row>
    <row r="68" spans="1:12" x14ac:dyDescent="0.25">
      <c r="A68" s="557" t="s">
        <v>1587</v>
      </c>
      <c r="F68" s="523"/>
      <c r="G68" s="62">
        <v>0</v>
      </c>
      <c r="H68" s="62"/>
      <c r="I68" s="522"/>
      <c r="J68" s="62">
        <v>0</v>
      </c>
      <c r="K68" s="62"/>
      <c r="L68" s="564"/>
    </row>
    <row r="69" spans="1:12" x14ac:dyDescent="0.25">
      <c r="A69" s="557"/>
      <c r="F69" s="523"/>
      <c r="G69" s="62"/>
      <c r="H69" s="62"/>
      <c r="I69" s="522"/>
      <c r="K69" s="62"/>
      <c r="L69" s="564"/>
    </row>
    <row r="70" spans="1:12" x14ac:dyDescent="0.25">
      <c r="A70" s="557" t="s">
        <v>1588</v>
      </c>
      <c r="F70" s="523"/>
      <c r="G70" s="62">
        <v>0</v>
      </c>
      <c r="H70" s="62"/>
      <c r="I70" s="522"/>
      <c r="J70" s="62">
        <v>0</v>
      </c>
      <c r="K70" s="62"/>
      <c r="L70" s="564"/>
    </row>
    <row r="71" spans="1:12" x14ac:dyDescent="0.25">
      <c r="A71" s="557"/>
      <c r="F71" s="523"/>
      <c r="G71" s="62"/>
      <c r="H71" s="62"/>
      <c r="I71" s="522"/>
      <c r="K71" s="62"/>
      <c r="L71" s="564"/>
    </row>
    <row r="72" spans="1:12" x14ac:dyDescent="0.25">
      <c r="A72" s="557" t="s">
        <v>1589</v>
      </c>
      <c r="F72" s="523"/>
      <c r="G72" s="62">
        <v>0</v>
      </c>
      <c r="H72" s="62"/>
      <c r="I72" s="522"/>
      <c r="J72" s="62">
        <v>0</v>
      </c>
      <c r="K72" s="62"/>
      <c r="L72" s="564"/>
    </row>
    <row r="73" spans="1:12" x14ac:dyDescent="0.25">
      <c r="A73" s="557"/>
      <c r="F73" s="523"/>
      <c r="G73" s="62"/>
      <c r="H73" s="62"/>
      <c r="I73" s="522"/>
      <c r="K73" s="62"/>
      <c r="L73" s="564"/>
    </row>
    <row r="74" spans="1:12" x14ac:dyDescent="0.25">
      <c r="A74" s="557" t="s">
        <v>1590</v>
      </c>
      <c r="F74" s="523"/>
      <c r="G74" s="62">
        <v>0</v>
      </c>
      <c r="H74" s="62"/>
      <c r="I74" s="522"/>
      <c r="J74" s="62">
        <v>0</v>
      </c>
      <c r="K74" s="62"/>
      <c r="L74" s="564"/>
    </row>
    <row r="75" spans="1:12" x14ac:dyDescent="0.25">
      <c r="A75" s="557"/>
      <c r="F75" s="523"/>
      <c r="G75" s="62"/>
      <c r="H75" s="62"/>
      <c r="I75" s="522"/>
      <c r="K75" s="62"/>
      <c r="L75" s="564"/>
    </row>
    <row r="76" spans="1:12" ht="12" customHeight="1" x14ac:dyDescent="0.25">
      <c r="A76" s="557" t="s">
        <v>1591</v>
      </c>
      <c r="F76" s="523"/>
      <c r="G76" s="62">
        <v>0</v>
      </c>
      <c r="H76" s="62"/>
      <c r="I76" s="522"/>
      <c r="J76" s="62">
        <v>0</v>
      </c>
      <c r="K76" s="62"/>
      <c r="L76" s="564"/>
    </row>
    <row r="77" spans="1:12" ht="12" customHeight="1" x14ac:dyDescent="0.25">
      <c r="A77" s="557"/>
      <c r="F77" s="523"/>
      <c r="G77" s="62"/>
      <c r="H77" s="62"/>
      <c r="I77" s="522"/>
      <c r="K77" s="62"/>
      <c r="L77" s="564"/>
    </row>
    <row r="78" spans="1:12" ht="12" customHeight="1" x14ac:dyDescent="0.25">
      <c r="A78" s="557" t="s">
        <v>1592</v>
      </c>
      <c r="F78" s="523"/>
      <c r="G78" s="62">
        <v>0</v>
      </c>
      <c r="H78" s="62"/>
      <c r="I78" s="522"/>
      <c r="J78" s="62">
        <v>0</v>
      </c>
      <c r="K78" s="62"/>
      <c r="L78" s="564"/>
    </row>
    <row r="79" spans="1:12" x14ac:dyDescent="0.25">
      <c r="A79" s="557"/>
      <c r="F79" s="523"/>
      <c r="G79" s="62"/>
      <c r="H79" s="62"/>
      <c r="I79" s="522"/>
      <c r="K79" s="62"/>
      <c r="L79" s="564"/>
    </row>
    <row r="80" spans="1:12" x14ac:dyDescent="0.25">
      <c r="A80" s="557" t="s">
        <v>1593</v>
      </c>
      <c r="F80" s="523"/>
      <c r="G80" s="62">
        <v>0</v>
      </c>
      <c r="H80" s="62"/>
      <c r="I80" s="522"/>
      <c r="J80" s="62">
        <v>0</v>
      </c>
      <c r="K80" s="62"/>
      <c r="L80" s="564"/>
    </row>
    <row r="81" spans="1:12" x14ac:dyDescent="0.25">
      <c r="A81" s="557"/>
      <c r="F81" s="523"/>
      <c r="G81" s="62"/>
      <c r="H81" s="62"/>
      <c r="I81" s="522"/>
      <c r="K81" s="62"/>
      <c r="L81" s="564"/>
    </row>
    <row r="82" spans="1:12" x14ac:dyDescent="0.25">
      <c r="A82" s="557" t="s">
        <v>1594</v>
      </c>
      <c r="F82" s="523"/>
      <c r="G82" s="62">
        <v>0</v>
      </c>
      <c r="H82" s="62"/>
      <c r="I82" s="522"/>
      <c r="J82" s="62">
        <v>0</v>
      </c>
      <c r="K82" s="62"/>
      <c r="L82" s="564"/>
    </row>
    <row r="83" spans="1:12" x14ac:dyDescent="0.25">
      <c r="A83" s="557"/>
      <c r="F83" s="523"/>
      <c r="G83" s="62"/>
      <c r="H83" s="62"/>
      <c r="I83" s="522"/>
      <c r="K83" s="62"/>
      <c r="L83" s="564"/>
    </row>
    <row r="84" spans="1:12" x14ac:dyDescent="0.25">
      <c r="A84" s="557" t="s">
        <v>1595</v>
      </c>
      <c r="F84" s="523"/>
      <c r="G84" s="62">
        <v>0</v>
      </c>
      <c r="H84" s="62"/>
      <c r="I84" s="522"/>
      <c r="J84" s="62">
        <v>0</v>
      </c>
      <c r="K84" s="62"/>
      <c r="L84" s="564"/>
    </row>
    <row r="85" spans="1:12" x14ac:dyDescent="0.25">
      <c r="A85" s="557"/>
      <c r="F85" s="523"/>
      <c r="G85" s="62"/>
      <c r="H85" s="62"/>
      <c r="I85" s="522"/>
      <c r="K85" s="62"/>
      <c r="L85" s="564"/>
    </row>
    <row r="86" spans="1:12" x14ac:dyDescent="0.25">
      <c r="A86" s="557" t="s">
        <v>1596</v>
      </c>
      <c r="F86" s="523"/>
      <c r="G86" s="62">
        <v>22073.02</v>
      </c>
      <c r="H86" s="62"/>
      <c r="I86" s="522"/>
      <c r="J86" s="62">
        <v>21563.51</v>
      </c>
      <c r="K86" s="62"/>
      <c r="L86" s="564"/>
    </row>
    <row r="87" spans="1:12" x14ac:dyDescent="0.25">
      <c r="A87" s="557"/>
      <c r="F87" s="523"/>
      <c r="G87" s="62"/>
      <c r="H87" s="62"/>
      <c r="I87" s="522"/>
      <c r="K87" s="62"/>
      <c r="L87" s="564"/>
    </row>
    <row r="88" spans="1:12" x14ac:dyDescent="0.25">
      <c r="A88" s="557" t="s">
        <v>1597</v>
      </c>
      <c r="F88" s="523"/>
      <c r="G88" s="62">
        <v>68198.570000000007</v>
      </c>
      <c r="H88" s="62"/>
      <c r="I88" s="522"/>
      <c r="J88" s="62">
        <v>0</v>
      </c>
      <c r="K88" s="62"/>
      <c r="L88" s="564"/>
    </row>
    <row r="89" spans="1:12" x14ac:dyDescent="0.25">
      <c r="A89" s="557"/>
      <c r="F89" s="523"/>
      <c r="G89" s="62"/>
      <c r="H89" s="62"/>
      <c r="I89" s="522"/>
      <c r="K89" s="62"/>
      <c r="L89" s="564"/>
    </row>
    <row r="90" spans="1:12" x14ac:dyDescent="0.25">
      <c r="A90" s="557" t="s">
        <v>1598</v>
      </c>
      <c r="F90" s="523"/>
      <c r="G90" s="62">
        <v>0</v>
      </c>
      <c r="H90" s="62"/>
      <c r="I90" s="522"/>
      <c r="J90" s="578">
        <v>0</v>
      </c>
      <c r="K90" s="62"/>
      <c r="L90" s="564"/>
    </row>
    <row r="91" spans="1:12" x14ac:dyDescent="0.25">
      <c r="A91" s="557"/>
      <c r="F91" s="523"/>
      <c r="G91" s="62"/>
      <c r="H91" s="62"/>
      <c r="I91" s="522"/>
      <c r="K91" s="62"/>
      <c r="L91" s="564"/>
    </row>
    <row r="92" spans="1:12" x14ac:dyDescent="0.25">
      <c r="A92" s="557" t="s">
        <v>1599</v>
      </c>
      <c r="F92" s="523"/>
      <c r="G92" s="62">
        <v>0</v>
      </c>
      <c r="H92" s="62"/>
      <c r="I92" s="522"/>
      <c r="J92" s="62">
        <v>0</v>
      </c>
      <c r="K92" s="62"/>
      <c r="L92" s="564"/>
    </row>
    <row r="93" spans="1:12" x14ac:dyDescent="0.25">
      <c r="A93" s="557"/>
      <c r="F93" s="523"/>
      <c r="G93" s="62"/>
      <c r="H93" s="62"/>
      <c r="I93" s="522"/>
      <c r="K93" s="62"/>
      <c r="L93" s="564"/>
    </row>
    <row r="94" spans="1:12" ht="13.8" thickBot="1" x14ac:dyDescent="0.3">
      <c r="A94" s="579" t="s">
        <v>1600</v>
      </c>
      <c r="B94" s="580"/>
      <c r="C94" s="580"/>
      <c r="D94" s="580"/>
      <c r="E94" s="580"/>
      <c r="F94" s="581"/>
      <c r="G94" s="582">
        <v>51365.51</v>
      </c>
      <c r="H94" s="582"/>
      <c r="I94" s="583"/>
      <c r="J94" s="582"/>
      <c r="K94" s="582"/>
      <c r="L94" s="584"/>
    </row>
    <row r="95" spans="1:12" x14ac:dyDescent="0.25">
      <c r="A95" s="557"/>
      <c r="F95" s="523"/>
      <c r="G95" s="62"/>
      <c r="H95" s="62"/>
      <c r="I95" s="522"/>
      <c r="K95" s="62"/>
      <c r="L95" s="564"/>
    </row>
    <row r="96" spans="1:12" x14ac:dyDescent="0.25">
      <c r="A96" s="557" t="s">
        <v>1601</v>
      </c>
      <c r="F96" s="523"/>
      <c r="G96" s="62">
        <v>87500</v>
      </c>
      <c r="H96" s="62"/>
      <c r="I96" s="522"/>
      <c r="J96" s="62">
        <v>32500</v>
      </c>
      <c r="K96" s="62"/>
      <c r="L96" s="564"/>
    </row>
    <row r="97" spans="1:12" x14ac:dyDescent="0.25">
      <c r="A97" s="557"/>
      <c r="F97" s="523"/>
      <c r="G97" s="62"/>
      <c r="H97" s="62"/>
      <c r="I97" s="522"/>
      <c r="K97" s="62"/>
      <c r="L97" s="564"/>
    </row>
    <row r="98" spans="1:12" x14ac:dyDescent="0.25">
      <c r="A98" s="557" t="s">
        <v>1602</v>
      </c>
      <c r="F98" s="523"/>
      <c r="G98" s="62">
        <v>244929</v>
      </c>
      <c r="H98" s="62"/>
      <c r="I98" s="522"/>
      <c r="J98" s="62">
        <v>361786</v>
      </c>
      <c r="K98" s="62"/>
      <c r="L98" s="564"/>
    </row>
    <row r="99" spans="1:12" x14ac:dyDescent="0.25">
      <c r="A99" s="557"/>
      <c r="F99" s="523"/>
      <c r="G99" s="62"/>
      <c r="H99" s="62"/>
      <c r="I99" s="522"/>
      <c r="K99" s="62"/>
      <c r="L99" s="564"/>
    </row>
    <row r="100" spans="1:12" x14ac:dyDescent="0.25">
      <c r="A100" s="557" t="s">
        <v>1603</v>
      </c>
      <c r="F100" s="523"/>
      <c r="G100" s="62">
        <v>0</v>
      </c>
      <c r="H100" s="62"/>
      <c r="I100" s="522"/>
      <c r="J100" s="62">
        <v>0</v>
      </c>
      <c r="K100" s="62"/>
      <c r="L100" s="564"/>
    </row>
    <row r="101" spans="1:12" x14ac:dyDescent="0.25">
      <c r="A101" s="557"/>
      <c r="F101" s="523"/>
      <c r="G101" s="62"/>
      <c r="H101" s="62"/>
      <c r="I101" s="522"/>
      <c r="K101" s="62"/>
      <c r="L101" s="564"/>
    </row>
    <row r="102" spans="1:12" x14ac:dyDescent="0.25">
      <c r="A102" s="557" t="s">
        <v>1604</v>
      </c>
      <c r="F102" s="523"/>
      <c r="G102" s="62">
        <v>4686028.62</v>
      </c>
      <c r="H102" s="62"/>
      <c r="I102" s="522"/>
      <c r="J102" s="62">
        <v>4479306.2699999996</v>
      </c>
      <c r="K102" s="62"/>
      <c r="L102" s="564"/>
    </row>
    <row r="103" spans="1:12" x14ac:dyDescent="0.25">
      <c r="A103" s="557"/>
      <c r="F103" s="523"/>
      <c r="G103" s="62"/>
      <c r="H103" s="62"/>
      <c r="I103" s="522"/>
      <c r="K103" s="62"/>
      <c r="L103" s="564"/>
    </row>
    <row r="104" spans="1:12" x14ac:dyDescent="0.25">
      <c r="A104" s="557" t="s">
        <v>1605</v>
      </c>
      <c r="F104" s="523"/>
      <c r="G104" s="62">
        <v>164549.79999999999</v>
      </c>
      <c r="H104" s="62"/>
      <c r="I104" s="522"/>
      <c r="J104" s="62">
        <v>80998.36</v>
      </c>
      <c r="K104" s="62"/>
      <c r="L104" s="564"/>
    </row>
    <row r="105" spans="1:12" x14ac:dyDescent="0.25">
      <c r="A105" s="557"/>
      <c r="F105" s="523"/>
      <c r="G105" s="62"/>
      <c r="H105" s="62"/>
      <c r="I105" s="522"/>
      <c r="K105" s="62"/>
      <c r="L105" s="564"/>
    </row>
    <row r="106" spans="1:12" x14ac:dyDescent="0.25">
      <c r="A106" s="557" t="s">
        <v>1606</v>
      </c>
      <c r="F106" s="523"/>
      <c r="G106" s="62">
        <v>31282.36</v>
      </c>
      <c r="H106" s="62"/>
      <c r="I106" s="522"/>
      <c r="J106" s="62">
        <v>22571.25</v>
      </c>
      <c r="K106" s="62"/>
      <c r="L106" s="564"/>
    </row>
    <row r="107" spans="1:12" x14ac:dyDescent="0.25">
      <c r="A107" s="557"/>
      <c r="F107" s="523"/>
      <c r="G107" s="62"/>
      <c r="H107" s="62"/>
      <c r="I107" s="522"/>
      <c r="K107" s="62"/>
      <c r="L107" s="564"/>
    </row>
    <row r="108" spans="1:12" x14ac:dyDescent="0.25">
      <c r="A108" s="557" t="s">
        <v>1607</v>
      </c>
      <c r="F108" s="523"/>
      <c r="G108" s="62">
        <v>0</v>
      </c>
      <c r="H108" s="62"/>
      <c r="I108" s="522"/>
      <c r="J108" s="62">
        <v>0</v>
      </c>
      <c r="K108" s="62"/>
      <c r="L108" s="564"/>
    </row>
    <row r="109" spans="1:12" x14ac:dyDescent="0.25">
      <c r="A109" s="557"/>
      <c r="F109" s="523"/>
      <c r="G109" s="62"/>
      <c r="H109" s="62"/>
      <c r="I109" s="522"/>
      <c r="K109" s="62"/>
      <c r="L109" s="564"/>
    </row>
    <row r="110" spans="1:12" x14ac:dyDescent="0.25">
      <c r="A110" s="557" t="s">
        <v>1608</v>
      </c>
      <c r="F110" s="523"/>
      <c r="G110" s="62">
        <v>0</v>
      </c>
      <c r="H110" s="62"/>
      <c r="I110" s="522"/>
      <c r="J110" s="62">
        <v>0</v>
      </c>
      <c r="K110" s="62"/>
      <c r="L110" s="564"/>
    </row>
    <row r="111" spans="1:12" x14ac:dyDescent="0.25">
      <c r="A111" s="557"/>
      <c r="F111" s="523"/>
      <c r="G111" s="62"/>
      <c r="H111" s="62"/>
      <c r="I111" s="522"/>
      <c r="K111" s="62"/>
      <c r="L111" s="564"/>
    </row>
    <row r="112" spans="1:12" x14ac:dyDescent="0.25">
      <c r="A112" s="557" t="s">
        <v>1609</v>
      </c>
      <c r="F112" s="523"/>
      <c r="G112" s="62">
        <v>13380.96</v>
      </c>
      <c r="H112" s="62"/>
      <c r="I112" s="522"/>
      <c r="J112" s="62">
        <v>74297.460000000006</v>
      </c>
      <c r="K112" s="62"/>
      <c r="L112" s="564"/>
    </row>
    <row r="113" spans="1:12" x14ac:dyDescent="0.25">
      <c r="A113" s="557"/>
      <c r="F113" s="523"/>
      <c r="G113" s="62"/>
      <c r="H113" s="62"/>
      <c r="I113" s="522"/>
      <c r="K113" s="62"/>
      <c r="L113" s="564"/>
    </row>
    <row r="114" spans="1:12" x14ac:dyDescent="0.25">
      <c r="A114" s="557" t="s">
        <v>1610</v>
      </c>
      <c r="F114" s="523"/>
      <c r="G114" s="62">
        <v>0</v>
      </c>
      <c r="H114" s="62"/>
      <c r="I114" s="522"/>
      <c r="J114" s="62">
        <v>0</v>
      </c>
      <c r="K114" s="62"/>
      <c r="L114" s="564"/>
    </row>
    <row r="115" spans="1:12" x14ac:dyDescent="0.25">
      <c r="A115" s="557"/>
      <c r="F115" s="523"/>
      <c r="G115" s="62"/>
      <c r="H115" s="62"/>
      <c r="I115" s="522"/>
      <c r="K115" s="62"/>
      <c r="L115" s="564"/>
    </row>
    <row r="116" spans="1:12" x14ac:dyDescent="0.25">
      <c r="A116" s="557" t="s">
        <v>1611</v>
      </c>
      <c r="F116" s="523"/>
      <c r="G116" s="62">
        <v>0</v>
      </c>
      <c r="H116" s="62"/>
      <c r="I116" s="522"/>
      <c r="J116" s="62">
        <v>0</v>
      </c>
      <c r="K116" s="62"/>
      <c r="L116" s="564"/>
    </row>
    <row r="117" spans="1:12" x14ac:dyDescent="0.25">
      <c r="A117" s="557"/>
      <c r="F117" s="523"/>
      <c r="G117" s="62"/>
      <c r="H117" s="62"/>
      <c r="I117" s="522"/>
      <c r="K117" s="62"/>
      <c r="L117" s="564"/>
    </row>
    <row r="118" spans="1:12" x14ac:dyDescent="0.25">
      <c r="A118" s="557" t="s">
        <v>1612</v>
      </c>
      <c r="F118" s="523"/>
      <c r="G118" s="62">
        <v>33177.870000000003</v>
      </c>
      <c r="H118" s="62"/>
      <c r="I118" s="522"/>
      <c r="J118" s="62">
        <v>50515.49</v>
      </c>
      <c r="K118" s="62"/>
      <c r="L118" s="564"/>
    </row>
    <row r="119" spans="1:12" x14ac:dyDescent="0.25">
      <c r="A119" s="557"/>
      <c r="F119" s="523"/>
      <c r="G119" s="62"/>
      <c r="H119" s="62"/>
      <c r="I119" s="522"/>
      <c r="K119" s="62"/>
      <c r="L119" s="564"/>
    </row>
    <row r="120" spans="1:12" x14ac:dyDescent="0.25">
      <c r="A120" s="557" t="s">
        <v>1613</v>
      </c>
      <c r="F120" s="523"/>
      <c r="G120" s="62">
        <v>103281.48</v>
      </c>
      <c r="H120" s="62"/>
      <c r="I120" s="522"/>
      <c r="J120" s="62">
        <v>139686.78</v>
      </c>
      <c r="K120" s="62"/>
      <c r="L120" s="564"/>
    </row>
    <row r="121" spans="1:12" x14ac:dyDescent="0.25">
      <c r="A121" s="557"/>
      <c r="F121" s="523"/>
      <c r="G121" s="62"/>
      <c r="H121" s="62"/>
      <c r="I121" s="522"/>
      <c r="K121" s="62"/>
      <c r="L121" s="564"/>
    </row>
    <row r="122" spans="1:12" x14ac:dyDescent="0.25">
      <c r="A122" s="557" t="s">
        <v>1614</v>
      </c>
      <c r="F122" s="523"/>
      <c r="G122" s="62">
        <v>479085.74</v>
      </c>
      <c r="H122" s="62"/>
      <c r="I122" s="522"/>
      <c r="J122" s="62">
        <v>398899.5</v>
      </c>
      <c r="K122" s="62"/>
      <c r="L122" s="564"/>
    </row>
    <row r="123" spans="1:12" x14ac:dyDescent="0.25">
      <c r="A123" s="585"/>
      <c r="F123" s="523"/>
      <c r="G123" s="62"/>
      <c r="H123" s="62"/>
      <c r="I123" s="522"/>
      <c r="K123" s="62"/>
      <c r="L123" s="564"/>
    </row>
    <row r="124" spans="1:12" x14ac:dyDescent="0.25">
      <c r="A124" s="557" t="s">
        <v>1615</v>
      </c>
      <c r="F124" s="523"/>
      <c r="G124" s="62">
        <v>10991.55</v>
      </c>
      <c r="H124" s="62"/>
      <c r="I124" s="522"/>
      <c r="J124" s="62">
        <v>8451.48</v>
      </c>
      <c r="K124" s="62"/>
      <c r="L124" s="564"/>
    </row>
    <row r="125" spans="1:12" x14ac:dyDescent="0.25">
      <c r="A125" s="557"/>
      <c r="F125" s="523"/>
      <c r="G125" s="62"/>
      <c r="H125" s="62"/>
      <c r="I125" s="522"/>
      <c r="K125" s="62"/>
      <c r="L125" s="564"/>
    </row>
    <row r="126" spans="1:12" x14ac:dyDescent="0.25">
      <c r="A126" s="557" t="s">
        <v>1616</v>
      </c>
      <c r="F126" s="523"/>
      <c r="G126" s="62">
        <v>289814.65999999997</v>
      </c>
      <c r="H126" s="62"/>
      <c r="I126" s="522"/>
      <c r="J126" s="62">
        <v>35900.61</v>
      </c>
      <c r="K126" s="62"/>
      <c r="L126" s="564"/>
    </row>
    <row r="127" spans="1:12" x14ac:dyDescent="0.25">
      <c r="A127" s="557"/>
      <c r="F127" s="523"/>
      <c r="G127" s="62"/>
      <c r="H127" s="62"/>
      <c r="I127" s="522"/>
      <c r="K127" s="62"/>
      <c r="L127" s="564"/>
    </row>
    <row r="128" spans="1:12" x14ac:dyDescent="0.25">
      <c r="A128" s="557" t="s">
        <v>1617</v>
      </c>
      <c r="F128" s="523"/>
      <c r="G128" s="62">
        <v>2945</v>
      </c>
      <c r="H128" s="62"/>
      <c r="I128" s="522"/>
      <c r="J128" s="62">
        <v>22735.599999999999</v>
      </c>
      <c r="K128" s="62"/>
      <c r="L128" s="564"/>
    </row>
    <row r="129" spans="1:12" x14ac:dyDescent="0.25">
      <c r="A129" s="557"/>
      <c r="F129" s="523"/>
      <c r="G129" s="62"/>
      <c r="H129" s="62"/>
      <c r="I129" s="522"/>
      <c r="K129" s="62"/>
      <c r="L129" s="564"/>
    </row>
    <row r="130" spans="1:12" x14ac:dyDescent="0.25">
      <c r="A130" s="557" t="s">
        <v>1618</v>
      </c>
      <c r="F130" s="523"/>
      <c r="G130" s="62">
        <v>593544.03</v>
      </c>
      <c r="H130" s="62"/>
      <c r="I130" s="522"/>
      <c r="J130" s="62">
        <v>823383.91</v>
      </c>
      <c r="K130" s="62"/>
      <c r="L130" s="564"/>
    </row>
    <row r="131" spans="1:12" x14ac:dyDescent="0.25">
      <c r="A131" s="585"/>
      <c r="F131" s="523"/>
      <c r="G131" s="62"/>
      <c r="H131" s="62"/>
      <c r="I131" s="522"/>
      <c r="K131" s="62"/>
      <c r="L131" s="564"/>
    </row>
    <row r="132" spans="1:12" x14ac:dyDescent="0.25">
      <c r="A132" s="557" t="s">
        <v>1619</v>
      </c>
      <c r="F132" s="523"/>
      <c r="G132" s="62">
        <v>231900.57</v>
      </c>
      <c r="H132" s="62"/>
      <c r="I132" s="522"/>
      <c r="J132" s="62">
        <v>194318.01</v>
      </c>
      <c r="K132" s="62"/>
      <c r="L132" s="564"/>
    </row>
    <row r="133" spans="1:12" x14ac:dyDescent="0.25">
      <c r="A133" s="557"/>
      <c r="F133" s="523"/>
      <c r="G133" s="62"/>
      <c r="H133" s="62"/>
      <c r="I133" s="522"/>
      <c r="K133" s="62"/>
      <c r="L133" s="564"/>
    </row>
    <row r="134" spans="1:12" x14ac:dyDescent="0.25">
      <c r="A134" s="557" t="s">
        <v>1620</v>
      </c>
      <c r="F134" s="523"/>
      <c r="G134" s="62">
        <v>24086.27</v>
      </c>
      <c r="H134" s="62"/>
      <c r="I134" s="522"/>
      <c r="J134" s="62">
        <v>1833</v>
      </c>
      <c r="K134" s="62"/>
      <c r="L134" s="564"/>
    </row>
    <row r="135" spans="1:12" x14ac:dyDescent="0.25">
      <c r="A135" s="557"/>
      <c r="F135" s="523"/>
      <c r="G135" s="62"/>
      <c r="H135" s="62"/>
      <c r="I135" s="522"/>
      <c r="K135" s="62"/>
      <c r="L135" s="564"/>
    </row>
    <row r="136" spans="1:12" x14ac:dyDescent="0.25">
      <c r="A136" s="557" t="s">
        <v>1621</v>
      </c>
      <c r="F136" s="523"/>
      <c r="G136" s="62">
        <v>96967.1</v>
      </c>
      <c r="H136" s="62"/>
      <c r="I136" s="522"/>
      <c r="J136" s="62">
        <v>45625.59</v>
      </c>
      <c r="K136" s="62"/>
      <c r="L136" s="564"/>
    </row>
    <row r="137" spans="1:12" x14ac:dyDescent="0.25">
      <c r="A137" s="557"/>
      <c r="F137" s="523"/>
      <c r="G137" s="62"/>
      <c r="H137" s="62"/>
      <c r="I137" s="522"/>
      <c r="K137" s="62"/>
      <c r="L137" s="564"/>
    </row>
    <row r="138" spans="1:12" x14ac:dyDescent="0.25">
      <c r="A138" s="557" t="s">
        <v>1622</v>
      </c>
      <c r="F138" s="523"/>
      <c r="G138" s="62">
        <v>159658</v>
      </c>
      <c r="H138" s="62"/>
      <c r="I138" s="522"/>
      <c r="J138" s="62">
        <v>204007.1</v>
      </c>
      <c r="K138" s="62"/>
      <c r="L138" s="564"/>
    </row>
    <row r="139" spans="1:12" x14ac:dyDescent="0.25">
      <c r="A139" s="557"/>
      <c r="F139" s="523"/>
      <c r="G139" s="62"/>
      <c r="H139" s="62"/>
      <c r="I139" s="522"/>
      <c r="K139" s="62"/>
      <c r="L139" s="564"/>
    </row>
    <row r="140" spans="1:12" x14ac:dyDescent="0.25">
      <c r="A140" s="557" t="s">
        <v>1623</v>
      </c>
      <c r="F140" s="523"/>
      <c r="G140" s="62">
        <v>372839.18</v>
      </c>
      <c r="H140" s="62"/>
      <c r="I140" s="522"/>
      <c r="J140" s="62">
        <v>355523.08</v>
      </c>
      <c r="K140" s="62"/>
      <c r="L140" s="564"/>
    </row>
    <row r="141" spans="1:12" x14ac:dyDescent="0.25">
      <c r="A141" s="557"/>
      <c r="F141" s="523"/>
      <c r="G141" s="62"/>
      <c r="H141" s="62"/>
      <c r="I141" s="522"/>
      <c r="K141" s="62"/>
      <c r="L141" s="564"/>
    </row>
    <row r="142" spans="1:12" x14ac:dyDescent="0.25">
      <c r="A142" s="557" t="s">
        <v>1624</v>
      </c>
      <c r="F142" s="523"/>
      <c r="G142" s="62">
        <v>891688.03</v>
      </c>
      <c r="H142" s="62"/>
      <c r="I142" s="522"/>
      <c r="J142" s="62">
        <v>866809.3</v>
      </c>
      <c r="K142" s="62"/>
      <c r="L142" s="564"/>
    </row>
    <row r="143" spans="1:12" x14ac:dyDescent="0.25">
      <c r="A143" s="557"/>
      <c r="F143" s="523"/>
      <c r="G143" s="62"/>
      <c r="H143" s="62"/>
      <c r="I143" s="522"/>
      <c r="K143" s="62"/>
      <c r="L143" s="564"/>
    </row>
    <row r="144" spans="1:12" x14ac:dyDescent="0.25">
      <c r="A144" s="557" t="s">
        <v>1625</v>
      </c>
      <c r="F144" s="523"/>
      <c r="G144" s="62">
        <v>1152</v>
      </c>
      <c r="H144" s="62"/>
      <c r="I144" s="522"/>
      <c r="K144" s="62"/>
      <c r="L144" s="564"/>
    </row>
    <row r="145" spans="1:12" x14ac:dyDescent="0.25">
      <c r="A145" s="557"/>
      <c r="F145" s="523"/>
      <c r="G145" s="62"/>
      <c r="H145" s="62"/>
      <c r="I145" s="522"/>
      <c r="K145" s="62"/>
      <c r="L145" s="564"/>
    </row>
    <row r="146" spans="1:12" x14ac:dyDescent="0.25">
      <c r="A146" s="557" t="s">
        <v>1626</v>
      </c>
      <c r="F146" s="523"/>
      <c r="G146" s="62">
        <v>3022.21</v>
      </c>
      <c r="H146" s="62"/>
      <c r="I146" s="522"/>
      <c r="J146" s="62">
        <v>2079.5</v>
      </c>
      <c r="K146" s="62"/>
      <c r="L146" s="564"/>
    </row>
    <row r="147" spans="1:12" x14ac:dyDescent="0.25">
      <c r="A147" s="557"/>
      <c r="F147" s="523"/>
      <c r="G147" s="62"/>
      <c r="H147" s="62"/>
      <c r="I147" s="522"/>
      <c r="K147" s="62"/>
      <c r="L147" s="564"/>
    </row>
    <row r="148" spans="1:12" x14ac:dyDescent="0.25">
      <c r="A148" s="557" t="s">
        <v>1627</v>
      </c>
      <c r="F148" s="523"/>
      <c r="G148" s="62">
        <v>181675.97</v>
      </c>
      <c r="H148" s="62"/>
      <c r="I148" s="522"/>
      <c r="J148" s="62">
        <v>145805.81</v>
      </c>
      <c r="K148" s="62"/>
      <c r="L148" s="564"/>
    </row>
    <row r="149" spans="1:12" x14ac:dyDescent="0.25">
      <c r="A149" s="557"/>
      <c r="F149" s="523"/>
      <c r="G149" s="62"/>
      <c r="H149" s="62"/>
      <c r="I149" s="522"/>
      <c r="K149" s="62"/>
      <c r="L149" s="564"/>
    </row>
    <row r="150" spans="1:12" x14ac:dyDescent="0.25">
      <c r="A150" s="557" t="s">
        <v>1628</v>
      </c>
      <c r="F150" s="523"/>
      <c r="G150" s="62">
        <v>0</v>
      </c>
      <c r="H150" s="62"/>
      <c r="I150" s="522"/>
      <c r="J150" s="62">
        <v>0</v>
      </c>
      <c r="K150" s="575"/>
      <c r="L150" s="564"/>
    </row>
    <row r="151" spans="1:12" x14ac:dyDescent="0.25">
      <c r="A151" s="557"/>
      <c r="F151" s="523"/>
      <c r="G151" s="62"/>
      <c r="H151" s="62"/>
      <c r="I151" s="522"/>
      <c r="K151" s="62"/>
      <c r="L151" s="564"/>
    </row>
    <row r="152" spans="1:12" x14ac:dyDescent="0.25">
      <c r="A152" s="557" t="s">
        <v>1629</v>
      </c>
      <c r="F152" s="523"/>
      <c r="G152" s="62">
        <v>404469.56</v>
      </c>
      <c r="H152" s="62"/>
      <c r="I152" s="522"/>
      <c r="J152" s="6">
        <v>312751.95</v>
      </c>
      <c r="K152" s="62"/>
      <c r="L152" s="564"/>
    </row>
    <row r="153" spans="1:12" x14ac:dyDescent="0.25">
      <c r="A153" s="557"/>
      <c r="F153" s="523"/>
      <c r="G153" s="62"/>
      <c r="H153" s="62"/>
      <c r="I153" s="522"/>
      <c r="K153" s="62"/>
      <c r="L153" s="564"/>
    </row>
    <row r="154" spans="1:12" x14ac:dyDescent="0.25">
      <c r="A154" s="565" t="s">
        <v>1630</v>
      </c>
      <c r="B154" s="940"/>
      <c r="C154" s="940"/>
      <c r="D154" s="940"/>
      <c r="E154" s="940"/>
      <c r="F154" s="941"/>
      <c r="G154" s="979"/>
      <c r="H154" s="942">
        <v>2440065.6300000004</v>
      </c>
      <c r="I154" s="943"/>
      <c r="J154" s="944"/>
      <c r="K154" s="942">
        <v>2483448.2800000003</v>
      </c>
      <c r="L154" s="980"/>
    </row>
    <row r="155" spans="1:12" x14ac:dyDescent="0.25">
      <c r="A155" s="525"/>
      <c r="B155" s="527"/>
      <c r="C155" s="527"/>
      <c r="D155" s="527"/>
      <c r="E155" s="527"/>
      <c r="F155" s="574"/>
      <c r="G155" s="62"/>
      <c r="H155" s="27"/>
      <c r="I155" s="522"/>
      <c r="K155" s="27"/>
      <c r="L155" s="564"/>
    </row>
    <row r="156" spans="1:12" x14ac:dyDescent="0.25">
      <c r="A156" s="557" t="s">
        <v>1631</v>
      </c>
      <c r="B156" s="527"/>
      <c r="C156" s="527"/>
      <c r="D156" s="527"/>
      <c r="E156" s="527"/>
      <c r="F156" s="574"/>
      <c r="G156" s="62">
        <v>2318617.9700000002</v>
      </c>
      <c r="H156" s="27"/>
      <c r="I156" s="522"/>
      <c r="J156" s="62">
        <v>2275769.85</v>
      </c>
      <c r="K156" s="27"/>
      <c r="L156" s="564"/>
    </row>
    <row r="157" spans="1:12" x14ac:dyDescent="0.25">
      <c r="A157" s="557"/>
      <c r="B157" s="527"/>
      <c r="C157" s="527"/>
      <c r="D157" s="527"/>
      <c r="E157" s="527"/>
      <c r="F157" s="574"/>
      <c r="G157" s="62"/>
      <c r="H157" s="27"/>
      <c r="I157" s="522"/>
      <c r="K157" s="27"/>
      <c r="L157" s="564"/>
    </row>
    <row r="158" spans="1:12" x14ac:dyDescent="0.25">
      <c r="A158" s="557" t="s">
        <v>1632</v>
      </c>
      <c r="B158" s="527"/>
      <c r="C158" s="527"/>
      <c r="D158" s="527"/>
      <c r="E158" s="527"/>
      <c r="F158" s="574"/>
      <c r="G158" s="62">
        <v>21554.420000000002</v>
      </c>
      <c r="H158" s="27"/>
      <c r="I158" s="522"/>
      <c r="J158" s="62">
        <v>12965.08</v>
      </c>
      <c r="K158" s="27"/>
      <c r="L158" s="564"/>
    </row>
    <row r="159" spans="1:12" x14ac:dyDescent="0.25">
      <c r="A159" s="525"/>
      <c r="B159" s="527"/>
      <c r="C159" s="527"/>
      <c r="D159" s="527"/>
      <c r="E159" s="527"/>
      <c r="F159" s="574"/>
      <c r="G159" s="62"/>
      <c r="H159" s="27"/>
      <c r="I159" s="522"/>
      <c r="K159" s="27"/>
      <c r="L159" s="564"/>
    </row>
    <row r="160" spans="1:12" x14ac:dyDescent="0.25">
      <c r="A160" s="557" t="s">
        <v>1633</v>
      </c>
      <c r="F160" s="523"/>
      <c r="G160" s="62">
        <v>99893.24</v>
      </c>
      <c r="H160" s="62"/>
      <c r="I160" s="522"/>
      <c r="J160" s="62">
        <v>194713.35</v>
      </c>
      <c r="K160" s="62"/>
      <c r="L160" s="564"/>
    </row>
    <row r="161" spans="1:18" x14ac:dyDescent="0.25">
      <c r="A161" s="557"/>
      <c r="F161" s="523"/>
      <c r="G161" s="62"/>
      <c r="H161" s="62"/>
      <c r="I161" s="522"/>
      <c r="K161" s="62"/>
      <c r="L161" s="564"/>
    </row>
    <row r="162" spans="1:18" x14ac:dyDescent="0.25">
      <c r="A162" s="557" t="s">
        <v>1634</v>
      </c>
      <c r="F162" s="523"/>
      <c r="G162" s="62">
        <v>0</v>
      </c>
      <c r="H162" s="62"/>
      <c r="I162" s="522"/>
      <c r="J162" s="62">
        <v>0</v>
      </c>
      <c r="K162" s="62"/>
      <c r="L162" s="564"/>
    </row>
    <row r="163" spans="1:18" x14ac:dyDescent="0.25">
      <c r="A163" s="557"/>
      <c r="F163" s="523"/>
      <c r="G163" s="62"/>
      <c r="H163" s="62"/>
      <c r="I163" s="522"/>
      <c r="K163" s="62"/>
      <c r="L163" s="564"/>
    </row>
    <row r="164" spans="1:18" x14ac:dyDescent="0.25">
      <c r="A164" s="565" t="s">
        <v>1635</v>
      </c>
      <c r="B164" s="940"/>
      <c r="C164" s="940"/>
      <c r="D164" s="940"/>
      <c r="E164" s="940"/>
      <c r="F164" s="941"/>
      <c r="G164" s="979"/>
      <c r="H164" s="942">
        <v>49097293.759999998</v>
      </c>
      <c r="I164" s="943"/>
      <c r="J164" s="944"/>
      <c r="K164" s="942">
        <v>54883831.100000009</v>
      </c>
      <c r="L164" s="980"/>
    </row>
    <row r="165" spans="1:18" x14ac:dyDescent="0.25">
      <c r="A165" s="557"/>
      <c r="F165" s="523"/>
      <c r="G165" s="62"/>
      <c r="H165" s="62"/>
      <c r="I165" s="522"/>
      <c r="K165" s="62"/>
      <c r="L165" s="564"/>
    </row>
    <row r="166" spans="1:18" x14ac:dyDescent="0.25">
      <c r="A166" s="557" t="s">
        <v>1636</v>
      </c>
      <c r="F166" s="523"/>
      <c r="G166" s="62">
        <v>1115000</v>
      </c>
      <c r="H166" s="62"/>
      <c r="I166" s="522"/>
      <c r="J166" s="62">
        <v>1126000</v>
      </c>
      <c r="K166" s="62"/>
      <c r="L166" s="564"/>
    </row>
    <row r="167" spans="1:18" x14ac:dyDescent="0.25">
      <c r="A167" s="557"/>
      <c r="F167" s="523"/>
      <c r="G167" s="62"/>
      <c r="H167" s="62"/>
      <c r="I167" s="522"/>
      <c r="K167" s="62"/>
      <c r="L167" s="564"/>
    </row>
    <row r="168" spans="1:18" x14ac:dyDescent="0.25">
      <c r="A168" s="557" t="s">
        <v>1637</v>
      </c>
      <c r="F168" s="523"/>
      <c r="G168" s="62">
        <v>132206.16</v>
      </c>
      <c r="H168" s="62"/>
      <c r="I168" s="522"/>
      <c r="J168" s="62">
        <v>143696.15</v>
      </c>
      <c r="K168" s="62"/>
      <c r="L168" s="564"/>
    </row>
    <row r="169" spans="1:18" x14ac:dyDescent="0.25">
      <c r="A169" s="557"/>
      <c r="F169" s="523"/>
      <c r="G169" s="62"/>
      <c r="H169" s="62"/>
      <c r="I169" s="522"/>
      <c r="K169" s="62"/>
      <c r="L169" s="564"/>
    </row>
    <row r="170" spans="1:18" x14ac:dyDescent="0.25">
      <c r="A170" s="557" t="s">
        <v>1638</v>
      </c>
      <c r="F170" s="523"/>
      <c r="G170" s="62">
        <v>94942.04</v>
      </c>
      <c r="H170" s="62"/>
      <c r="I170" s="522"/>
      <c r="J170" s="62">
        <v>95715.22</v>
      </c>
      <c r="K170" s="62"/>
      <c r="L170" s="564"/>
    </row>
    <row r="171" spans="1:18" x14ac:dyDescent="0.25">
      <c r="A171" s="557"/>
      <c r="F171" s="523"/>
      <c r="G171" s="62"/>
      <c r="H171" s="62"/>
      <c r="I171" s="522"/>
      <c r="K171" s="62"/>
      <c r="L171" s="564"/>
    </row>
    <row r="172" spans="1:18" x14ac:dyDescent="0.25">
      <c r="A172" s="557" t="s">
        <v>1639</v>
      </c>
      <c r="F172" s="523"/>
      <c r="G172" s="62">
        <v>80985.95</v>
      </c>
      <c r="H172" s="62"/>
      <c r="I172" s="522"/>
      <c r="J172" s="62">
        <v>104826.25</v>
      </c>
      <c r="K172" s="62"/>
      <c r="L172" s="564"/>
      <c r="M172" s="519"/>
      <c r="N172" s="519"/>
      <c r="O172" s="519"/>
      <c r="P172" s="519"/>
      <c r="Q172" s="519"/>
      <c r="R172" s="519"/>
    </row>
    <row r="173" spans="1:18" x14ac:dyDescent="0.25">
      <c r="A173" s="557"/>
      <c r="F173" s="523"/>
      <c r="G173" s="62"/>
      <c r="H173" s="62"/>
      <c r="I173" s="522"/>
      <c r="K173" s="62"/>
      <c r="L173" s="564"/>
      <c r="M173" s="519"/>
      <c r="N173" s="519"/>
      <c r="O173" s="519"/>
      <c r="P173" s="519"/>
      <c r="Q173" s="519"/>
      <c r="R173" s="519"/>
    </row>
    <row r="174" spans="1:18" x14ac:dyDescent="0.25">
      <c r="A174" s="557" t="s">
        <v>1640</v>
      </c>
      <c r="F174" s="523"/>
      <c r="G174" s="62">
        <v>30728542.129999999</v>
      </c>
      <c r="H174" s="62"/>
      <c r="I174" s="522"/>
      <c r="J174" s="62">
        <v>31542952.52</v>
      </c>
      <c r="K174" s="62"/>
      <c r="L174" s="564"/>
      <c r="M174" s="519"/>
      <c r="N174" s="519"/>
      <c r="O174" s="519"/>
      <c r="P174" s="519"/>
      <c r="Q174" s="519"/>
      <c r="R174" s="519"/>
    </row>
    <row r="175" spans="1:18" x14ac:dyDescent="0.25">
      <c r="A175" s="557"/>
      <c r="F175" s="523"/>
      <c r="G175" s="62"/>
      <c r="H175" s="62"/>
      <c r="I175" s="522"/>
      <c r="J175" s="575"/>
      <c r="K175" s="62"/>
      <c r="L175" s="564"/>
      <c r="M175" s="519"/>
      <c r="N175" s="519"/>
      <c r="O175" s="519"/>
      <c r="P175" s="519"/>
      <c r="Q175" s="519"/>
      <c r="R175" s="519"/>
    </row>
    <row r="176" spans="1:18" x14ac:dyDescent="0.25">
      <c r="A176" s="557" t="s">
        <v>1641</v>
      </c>
      <c r="F176" s="523"/>
      <c r="G176" s="62">
        <v>298135.53999999998</v>
      </c>
      <c r="H176" s="62"/>
      <c r="I176" s="522"/>
      <c r="J176" s="62">
        <v>307376.69</v>
      </c>
      <c r="K176" s="62"/>
      <c r="L176" s="564"/>
      <c r="M176" s="519"/>
      <c r="N176" s="519"/>
      <c r="O176" s="519"/>
      <c r="P176" s="519"/>
      <c r="Q176" s="519"/>
      <c r="R176" s="519"/>
    </row>
    <row r="177" spans="1:18" x14ac:dyDescent="0.25">
      <c r="A177" s="557"/>
      <c r="F177" s="523"/>
      <c r="G177" s="62"/>
      <c r="H177" s="62"/>
      <c r="I177" s="522"/>
      <c r="J177" s="575"/>
      <c r="K177" s="62"/>
      <c r="L177" s="564"/>
      <c r="M177" s="519"/>
      <c r="N177" s="519"/>
      <c r="O177" s="519"/>
      <c r="P177" s="519"/>
      <c r="Q177" s="519"/>
      <c r="R177" s="519"/>
    </row>
    <row r="178" spans="1:18" x14ac:dyDescent="0.25">
      <c r="A178" s="557" t="s">
        <v>1642</v>
      </c>
      <c r="F178" s="523"/>
      <c r="G178" s="62">
        <v>60130.75</v>
      </c>
      <c r="H178" s="62"/>
      <c r="I178" s="522"/>
      <c r="J178" s="62">
        <v>413657.18</v>
      </c>
      <c r="K178" s="62"/>
      <c r="L178" s="564"/>
      <c r="M178" s="519"/>
      <c r="N178" s="519"/>
      <c r="O178" s="519"/>
      <c r="P178" s="519"/>
      <c r="Q178" s="519"/>
      <c r="R178" s="519"/>
    </row>
    <row r="179" spans="1:18" x14ac:dyDescent="0.25">
      <c r="A179" s="557"/>
      <c r="F179" s="523"/>
      <c r="G179" s="62"/>
      <c r="H179" s="62"/>
      <c r="I179" s="522"/>
      <c r="K179" s="62"/>
      <c r="L179" s="564"/>
      <c r="M179" s="519"/>
      <c r="N179" s="519"/>
      <c r="O179" s="519"/>
      <c r="P179" s="519"/>
      <c r="Q179" s="519"/>
      <c r="R179" s="519"/>
    </row>
    <row r="180" spans="1:18" x14ac:dyDescent="0.25">
      <c r="A180" s="557" t="s">
        <v>1643</v>
      </c>
      <c r="F180" s="523"/>
      <c r="G180" s="62">
        <v>6985143.0899999999</v>
      </c>
      <c r="H180" s="62"/>
      <c r="I180" s="522"/>
      <c r="J180" s="62">
        <v>7567607.79</v>
      </c>
      <c r="K180" s="62"/>
      <c r="L180" s="564"/>
      <c r="M180" s="519"/>
      <c r="N180" s="519"/>
      <c r="O180" s="519"/>
      <c r="P180" s="519"/>
      <c r="Q180" s="519"/>
      <c r="R180" s="519"/>
    </row>
    <row r="181" spans="1:18" x14ac:dyDescent="0.25">
      <c r="A181" s="557"/>
      <c r="F181" s="523"/>
      <c r="G181" s="62"/>
      <c r="H181" s="62"/>
      <c r="I181" s="522"/>
      <c r="K181" s="62"/>
      <c r="L181" s="564"/>
      <c r="M181" s="519"/>
      <c r="N181" s="519"/>
      <c r="O181" s="519"/>
      <c r="P181" s="519"/>
      <c r="Q181" s="519"/>
      <c r="R181" s="519"/>
    </row>
    <row r="182" spans="1:18" x14ac:dyDescent="0.25">
      <c r="A182" s="570" t="s">
        <v>1644</v>
      </c>
      <c r="B182" s="534"/>
      <c r="C182" s="534"/>
      <c r="D182" s="534"/>
      <c r="E182" s="534"/>
      <c r="F182" s="571"/>
      <c r="G182" s="586">
        <v>119267</v>
      </c>
      <c r="H182" s="586"/>
      <c r="I182" s="536"/>
      <c r="J182" s="586">
        <v>236987.95</v>
      </c>
      <c r="K182" s="586"/>
      <c r="L182" s="587"/>
      <c r="M182" s="519"/>
      <c r="N182" s="519"/>
      <c r="O182" s="519"/>
      <c r="P182" s="519"/>
      <c r="Q182" s="519"/>
      <c r="R182" s="519"/>
    </row>
    <row r="183" spans="1:18" x14ac:dyDescent="0.25">
      <c r="A183" s="557"/>
      <c r="F183" s="523"/>
      <c r="G183" s="62"/>
      <c r="H183" s="62"/>
      <c r="I183" s="522"/>
      <c r="K183" s="62"/>
      <c r="L183" s="564"/>
      <c r="M183" s="519"/>
      <c r="N183" s="519"/>
      <c r="O183" s="519"/>
      <c r="P183" s="519"/>
      <c r="Q183" s="519"/>
      <c r="R183" s="519"/>
    </row>
    <row r="184" spans="1:18" x14ac:dyDescent="0.25">
      <c r="A184" s="557" t="s">
        <v>1645</v>
      </c>
      <c r="F184" s="523"/>
      <c r="G184" s="62">
        <v>2593920.87</v>
      </c>
      <c r="H184" s="62"/>
      <c r="I184" s="522"/>
      <c r="J184" s="62">
        <v>2682138.4</v>
      </c>
      <c r="K184" s="62"/>
      <c r="L184" s="564"/>
      <c r="M184" s="519"/>
      <c r="N184" s="519"/>
      <c r="O184" s="519"/>
      <c r="P184" s="519"/>
      <c r="Q184" s="519"/>
      <c r="R184" s="519"/>
    </row>
    <row r="185" spans="1:18" x14ac:dyDescent="0.25">
      <c r="A185" s="557"/>
      <c r="F185" s="523"/>
      <c r="G185" s="62"/>
      <c r="H185" s="62"/>
      <c r="I185" s="522"/>
      <c r="K185" s="62"/>
      <c r="L185" s="564"/>
      <c r="M185" s="519"/>
      <c r="N185" s="519"/>
      <c r="O185" s="519"/>
      <c r="P185" s="519"/>
      <c r="Q185" s="519"/>
      <c r="R185" s="519"/>
    </row>
    <row r="186" spans="1:18" x14ac:dyDescent="0.25">
      <c r="A186" s="557" t="s">
        <v>1646</v>
      </c>
      <c r="F186" s="523"/>
      <c r="G186" s="62">
        <v>68768.56</v>
      </c>
      <c r="H186" s="62"/>
      <c r="I186" s="522"/>
      <c r="J186" s="588">
        <v>0</v>
      </c>
      <c r="K186" s="62"/>
      <c r="L186" s="564"/>
      <c r="M186" s="519"/>
      <c r="N186" s="519"/>
      <c r="O186" s="519"/>
      <c r="P186" s="519"/>
      <c r="Q186" s="519"/>
      <c r="R186" s="519"/>
    </row>
    <row r="187" spans="1:18" x14ac:dyDescent="0.25">
      <c r="A187" s="557"/>
      <c r="F187" s="523"/>
      <c r="G187" s="62"/>
      <c r="H187" s="62"/>
      <c r="I187" s="522"/>
      <c r="K187" s="62"/>
      <c r="L187" s="564"/>
      <c r="M187" s="519"/>
      <c r="N187" s="519"/>
      <c r="O187" s="519"/>
      <c r="P187" s="519"/>
      <c r="Q187" s="519"/>
      <c r="R187" s="519"/>
    </row>
    <row r="188" spans="1:18" x14ac:dyDescent="0.25">
      <c r="A188" s="557" t="s">
        <v>1647</v>
      </c>
      <c r="F188" s="523"/>
      <c r="G188" s="62">
        <v>90185.81</v>
      </c>
      <c r="H188" s="62"/>
      <c r="I188" s="522"/>
      <c r="J188" s="62">
        <v>106864.77</v>
      </c>
      <c r="K188" s="62"/>
      <c r="L188" s="564"/>
      <c r="M188" s="519"/>
      <c r="N188" s="519"/>
      <c r="O188" s="519"/>
      <c r="P188" s="519"/>
      <c r="Q188" s="519"/>
      <c r="R188" s="519"/>
    </row>
    <row r="189" spans="1:18" x14ac:dyDescent="0.25">
      <c r="A189" s="557"/>
      <c r="F189" s="523"/>
      <c r="G189" s="62"/>
      <c r="H189" s="62"/>
      <c r="I189" s="522"/>
      <c r="K189" s="62"/>
      <c r="L189" s="564"/>
      <c r="M189" s="519"/>
      <c r="N189" s="519"/>
      <c r="O189" s="519"/>
      <c r="P189" s="519"/>
      <c r="Q189" s="519"/>
      <c r="R189" s="519"/>
    </row>
    <row r="190" spans="1:18" x14ac:dyDescent="0.25">
      <c r="A190" s="557" t="s">
        <v>1648</v>
      </c>
      <c r="F190" s="523"/>
      <c r="G190" s="62">
        <v>0</v>
      </c>
      <c r="H190" s="62"/>
      <c r="I190" s="522"/>
      <c r="J190" s="62">
        <v>0</v>
      </c>
      <c r="K190" s="62"/>
      <c r="L190" s="564"/>
      <c r="M190" s="519"/>
      <c r="N190" s="519"/>
      <c r="O190" s="519"/>
      <c r="P190" s="519"/>
      <c r="Q190" s="519"/>
      <c r="R190" s="519"/>
    </row>
    <row r="191" spans="1:18" x14ac:dyDescent="0.25">
      <c r="A191" s="557"/>
      <c r="F191" s="523"/>
      <c r="G191" s="62"/>
      <c r="H191" s="62"/>
      <c r="I191" s="522"/>
      <c r="K191" s="62"/>
      <c r="L191" s="564"/>
      <c r="M191" s="519"/>
      <c r="N191" s="519"/>
      <c r="O191" s="519"/>
      <c r="P191" s="519"/>
      <c r="Q191" s="519"/>
      <c r="R191" s="519"/>
    </row>
    <row r="192" spans="1:18" x14ac:dyDescent="0.25">
      <c r="A192" s="557" t="s">
        <v>1649</v>
      </c>
      <c r="F192" s="523"/>
      <c r="G192" s="62">
        <v>0</v>
      </c>
      <c r="H192" s="62"/>
      <c r="I192" s="522"/>
      <c r="J192" s="62">
        <v>0</v>
      </c>
      <c r="K192" s="62"/>
      <c r="L192" s="564"/>
      <c r="M192" s="519"/>
      <c r="N192" s="519"/>
      <c r="O192" s="519"/>
      <c r="P192" s="519"/>
      <c r="Q192" s="519"/>
      <c r="R192" s="519"/>
    </row>
    <row r="193" spans="1:18" x14ac:dyDescent="0.25">
      <c r="A193" s="557"/>
      <c r="F193" s="523"/>
      <c r="G193" s="62"/>
      <c r="H193" s="62"/>
      <c r="I193" s="522"/>
      <c r="K193" s="62"/>
      <c r="L193" s="564"/>
      <c r="M193" s="519"/>
      <c r="N193" s="519"/>
      <c r="O193" s="519"/>
      <c r="P193" s="519"/>
      <c r="Q193" s="519"/>
      <c r="R193" s="519"/>
    </row>
    <row r="194" spans="1:18" x14ac:dyDescent="0.25">
      <c r="A194" s="557" t="s">
        <v>1650</v>
      </c>
      <c r="F194" s="523"/>
      <c r="G194" s="62">
        <v>0</v>
      </c>
      <c r="H194" s="62"/>
      <c r="I194" s="522"/>
      <c r="J194" s="62">
        <v>0</v>
      </c>
      <c r="K194" s="62"/>
      <c r="L194" s="564"/>
      <c r="M194" s="519"/>
      <c r="N194" s="519"/>
      <c r="O194" s="519"/>
      <c r="P194" s="519"/>
      <c r="Q194" s="519"/>
      <c r="R194" s="519"/>
    </row>
    <row r="195" spans="1:18" x14ac:dyDescent="0.25">
      <c r="A195" s="557"/>
      <c r="F195" s="523"/>
      <c r="G195" s="62"/>
      <c r="H195" s="62"/>
      <c r="I195" s="522"/>
      <c r="K195" s="62"/>
      <c r="L195" s="564"/>
      <c r="M195" s="519"/>
      <c r="N195" s="519"/>
      <c r="O195" s="519"/>
      <c r="P195" s="519"/>
      <c r="Q195" s="519"/>
      <c r="R195" s="519"/>
    </row>
    <row r="196" spans="1:18" x14ac:dyDescent="0.25">
      <c r="A196" s="557" t="s">
        <v>1651</v>
      </c>
      <c r="F196" s="523"/>
      <c r="G196" s="62">
        <v>46307</v>
      </c>
      <c r="H196" s="62"/>
      <c r="I196" s="522"/>
      <c r="J196" s="62">
        <v>53965.62</v>
      </c>
      <c r="K196" s="62"/>
      <c r="L196" s="564"/>
      <c r="M196" s="519"/>
      <c r="N196" s="519"/>
      <c r="O196" s="519"/>
      <c r="P196" s="519"/>
      <c r="Q196" s="519"/>
      <c r="R196" s="519"/>
    </row>
    <row r="197" spans="1:18" x14ac:dyDescent="0.25">
      <c r="A197" s="557" t="s">
        <v>1652</v>
      </c>
      <c r="F197" s="523"/>
      <c r="G197" s="62"/>
      <c r="H197" s="62"/>
      <c r="I197" s="522"/>
      <c r="K197" s="62"/>
      <c r="L197" s="564"/>
      <c r="M197" s="519"/>
      <c r="N197" s="519"/>
      <c r="O197" s="519"/>
      <c r="P197" s="519"/>
      <c r="Q197" s="519"/>
      <c r="R197" s="519"/>
    </row>
    <row r="198" spans="1:18" x14ac:dyDescent="0.25">
      <c r="A198" s="557" t="s">
        <v>1653</v>
      </c>
      <c r="F198" s="523"/>
      <c r="G198" s="62"/>
      <c r="H198" s="62"/>
      <c r="I198" s="522"/>
      <c r="K198" s="62"/>
      <c r="L198" s="564"/>
      <c r="M198" s="519"/>
      <c r="N198" s="519"/>
      <c r="O198" s="519"/>
      <c r="P198" s="519"/>
      <c r="Q198" s="519"/>
      <c r="R198" s="519"/>
    </row>
    <row r="199" spans="1:18" x14ac:dyDescent="0.25">
      <c r="A199" s="557" t="s">
        <v>1654</v>
      </c>
      <c r="F199" s="523"/>
      <c r="G199" s="62">
        <v>210039.25</v>
      </c>
      <c r="H199" s="62"/>
      <c r="I199" s="522"/>
      <c r="J199" s="62">
        <v>311413.21999999997</v>
      </c>
      <c r="K199" s="62"/>
      <c r="L199" s="564"/>
      <c r="M199" s="519"/>
      <c r="N199" s="519"/>
      <c r="O199" s="519"/>
      <c r="P199" s="519"/>
      <c r="Q199" s="519"/>
      <c r="R199" s="519"/>
    </row>
    <row r="200" spans="1:18" x14ac:dyDescent="0.25">
      <c r="A200" s="557" t="s">
        <v>1655</v>
      </c>
      <c r="F200" s="523"/>
      <c r="G200" s="62"/>
      <c r="H200" s="62"/>
      <c r="I200" s="522"/>
      <c r="K200" s="62"/>
      <c r="L200" s="564"/>
      <c r="M200" s="519"/>
      <c r="N200" s="519"/>
      <c r="O200" s="519"/>
      <c r="P200" s="519"/>
      <c r="Q200" s="519"/>
      <c r="R200" s="519"/>
    </row>
    <row r="201" spans="1:18" x14ac:dyDescent="0.25">
      <c r="A201" s="557"/>
      <c r="F201" s="523"/>
      <c r="G201" s="62"/>
      <c r="H201" s="62"/>
      <c r="I201" s="522"/>
      <c r="K201" s="62"/>
      <c r="L201" s="564"/>
      <c r="M201" s="519"/>
      <c r="N201" s="519"/>
      <c r="O201" s="519"/>
      <c r="P201" s="519"/>
      <c r="Q201" s="519"/>
      <c r="R201" s="519"/>
    </row>
    <row r="202" spans="1:18" x14ac:dyDescent="0.25">
      <c r="A202" s="557" t="s">
        <v>1656</v>
      </c>
      <c r="F202" s="523"/>
      <c r="G202" s="62">
        <v>2983715.18</v>
      </c>
      <c r="H202" s="62"/>
      <c r="I202" s="522"/>
      <c r="J202" s="62">
        <v>6095065.3399999999</v>
      </c>
      <c r="K202" s="62"/>
      <c r="L202" s="564"/>
      <c r="M202" s="519"/>
      <c r="O202" s="519"/>
      <c r="P202" s="519"/>
      <c r="Q202" s="519"/>
      <c r="R202" s="519"/>
    </row>
    <row r="203" spans="1:18" x14ac:dyDescent="0.25">
      <c r="A203" s="557"/>
      <c r="F203" s="523"/>
      <c r="G203" s="62"/>
      <c r="H203" s="62"/>
      <c r="I203" s="522"/>
      <c r="K203" s="62"/>
      <c r="L203" s="564"/>
      <c r="M203" s="519"/>
      <c r="N203" s="519"/>
      <c r="O203" s="519"/>
      <c r="P203" s="519"/>
      <c r="Q203" s="519"/>
      <c r="R203" s="519"/>
    </row>
    <row r="204" spans="1:18" x14ac:dyDescent="0.25">
      <c r="A204" s="557" t="s">
        <v>1657</v>
      </c>
      <c r="F204" s="523"/>
      <c r="G204" s="62">
        <v>1039719.15</v>
      </c>
      <c r="H204" s="62"/>
      <c r="I204" s="522"/>
      <c r="J204" s="62">
        <v>1127773.8700000001</v>
      </c>
      <c r="K204" s="62"/>
      <c r="L204" s="564"/>
      <c r="M204" s="519"/>
      <c r="N204" s="519"/>
      <c r="O204" s="519"/>
      <c r="P204" s="519"/>
      <c r="Q204" s="519"/>
      <c r="R204" s="519"/>
    </row>
    <row r="205" spans="1:18" x14ac:dyDescent="0.25">
      <c r="A205" s="557"/>
      <c r="F205" s="523"/>
      <c r="G205" s="62"/>
      <c r="H205" s="62"/>
      <c r="I205" s="522"/>
      <c r="K205" s="62"/>
      <c r="L205" s="564"/>
      <c r="M205" s="519"/>
      <c r="N205" s="519"/>
      <c r="O205" s="519"/>
      <c r="P205" s="519"/>
      <c r="Q205" s="519"/>
      <c r="R205" s="519"/>
    </row>
    <row r="206" spans="1:18" x14ac:dyDescent="0.25">
      <c r="A206" s="557" t="s">
        <v>1658</v>
      </c>
      <c r="F206" s="523"/>
      <c r="G206" s="62">
        <v>1613880.39</v>
      </c>
      <c r="H206" s="62"/>
      <c r="I206" s="522"/>
      <c r="J206" s="62">
        <v>1678179.31</v>
      </c>
      <c r="K206" s="62"/>
      <c r="L206" s="564"/>
      <c r="M206" s="519"/>
      <c r="O206" s="519"/>
      <c r="P206" s="519"/>
      <c r="Q206" s="519"/>
      <c r="R206" s="519"/>
    </row>
    <row r="207" spans="1:18" x14ac:dyDescent="0.25">
      <c r="A207" s="557"/>
      <c r="F207" s="523"/>
      <c r="G207" s="62"/>
      <c r="H207" s="62"/>
      <c r="I207" s="522"/>
      <c r="K207" s="62"/>
      <c r="L207" s="564"/>
      <c r="M207" s="519"/>
      <c r="N207" s="519"/>
      <c r="O207" s="519"/>
      <c r="P207" s="519"/>
      <c r="Q207" s="519"/>
      <c r="R207" s="519"/>
    </row>
    <row r="208" spans="1:18" x14ac:dyDescent="0.25">
      <c r="A208" s="557" t="s">
        <v>1659</v>
      </c>
      <c r="F208" s="523"/>
      <c r="G208" s="62">
        <v>57059.13</v>
      </c>
      <c r="H208" s="62"/>
      <c r="I208" s="522"/>
      <c r="J208" s="62">
        <v>106122.3</v>
      </c>
      <c r="K208" s="62"/>
      <c r="L208" s="564"/>
      <c r="M208" s="519"/>
      <c r="N208" s="519"/>
      <c r="O208" s="519"/>
      <c r="P208" s="519"/>
      <c r="Q208" s="519"/>
      <c r="R208" s="519"/>
    </row>
    <row r="209" spans="1:18" x14ac:dyDescent="0.25">
      <c r="A209" s="557"/>
      <c r="F209" s="523"/>
      <c r="G209" s="62"/>
      <c r="H209" s="62"/>
      <c r="I209" s="522"/>
      <c r="K209" s="62"/>
      <c r="L209" s="564"/>
      <c r="M209" s="519"/>
      <c r="N209" s="519"/>
      <c r="O209" s="519"/>
      <c r="P209" s="519"/>
      <c r="Q209" s="519"/>
      <c r="R209" s="519"/>
    </row>
    <row r="210" spans="1:18" x14ac:dyDescent="0.25">
      <c r="A210" s="557" t="s">
        <v>1660</v>
      </c>
      <c r="F210" s="523"/>
      <c r="G210" s="62">
        <v>564027.61</v>
      </c>
      <c r="H210" s="62"/>
      <c r="I210" s="522"/>
      <c r="J210" s="62">
        <v>981057.67</v>
      </c>
      <c r="K210" s="62"/>
      <c r="L210" s="564"/>
      <c r="M210" s="519"/>
      <c r="N210" s="519"/>
      <c r="O210" s="519"/>
      <c r="P210" s="519"/>
      <c r="Q210" s="519"/>
      <c r="R210" s="519"/>
    </row>
    <row r="211" spans="1:18" x14ac:dyDescent="0.25">
      <c r="A211" s="557"/>
      <c r="F211" s="523"/>
      <c r="G211" s="62"/>
      <c r="H211" s="62"/>
      <c r="I211" s="522"/>
      <c r="K211" s="62"/>
      <c r="L211" s="564"/>
      <c r="M211" s="519"/>
      <c r="N211" s="519"/>
      <c r="O211" s="519"/>
      <c r="P211" s="519"/>
      <c r="Q211" s="519"/>
      <c r="R211" s="519"/>
    </row>
    <row r="212" spans="1:18" x14ac:dyDescent="0.25">
      <c r="A212" s="557" t="s">
        <v>1661</v>
      </c>
      <c r="F212" s="523"/>
      <c r="G212" s="62">
        <v>142500</v>
      </c>
      <c r="H212" s="62"/>
      <c r="I212" s="522"/>
      <c r="J212" s="62">
        <v>146700</v>
      </c>
      <c r="K212" s="62"/>
      <c r="L212" s="564"/>
      <c r="M212" s="519"/>
      <c r="N212" s="519"/>
      <c r="O212" s="519"/>
      <c r="P212" s="519"/>
      <c r="Q212" s="519"/>
      <c r="R212" s="519"/>
    </row>
    <row r="213" spans="1:18" x14ac:dyDescent="0.25">
      <c r="A213" s="557"/>
      <c r="F213" s="523"/>
      <c r="G213" s="62"/>
      <c r="H213" s="62"/>
      <c r="I213" s="522"/>
      <c r="K213" s="62"/>
      <c r="L213" s="564"/>
      <c r="M213" s="519"/>
      <c r="N213" s="519"/>
      <c r="O213" s="519"/>
      <c r="P213" s="519"/>
      <c r="Q213" s="519"/>
      <c r="R213" s="519"/>
    </row>
    <row r="214" spans="1:18" x14ac:dyDescent="0.25">
      <c r="A214" s="557" t="s">
        <v>1662</v>
      </c>
      <c r="F214" s="523"/>
      <c r="G214" s="62">
        <v>72818.149999999994</v>
      </c>
      <c r="H214" s="62"/>
      <c r="I214" s="522"/>
      <c r="J214" s="62">
        <v>55730.85</v>
      </c>
      <c r="K214" s="62"/>
      <c r="L214" s="564"/>
      <c r="M214" s="519"/>
      <c r="N214" s="519"/>
      <c r="O214" s="519"/>
      <c r="P214" s="519"/>
      <c r="Q214" s="519"/>
      <c r="R214" s="519"/>
    </row>
    <row r="215" spans="1:18" x14ac:dyDescent="0.25">
      <c r="A215" s="557"/>
      <c r="F215" s="523"/>
      <c r="G215" s="62"/>
      <c r="H215" s="62"/>
      <c r="I215" s="522"/>
      <c r="K215" s="62"/>
      <c r="L215" s="564"/>
      <c r="M215" s="519"/>
      <c r="N215" s="519"/>
      <c r="O215" s="519"/>
      <c r="P215" s="519"/>
      <c r="Q215" s="519"/>
      <c r="R215" s="519"/>
    </row>
    <row r="216" spans="1:18" x14ac:dyDescent="0.25">
      <c r="A216" s="557" t="s">
        <v>1663</v>
      </c>
      <c r="F216" s="523"/>
      <c r="G216" s="62">
        <v>0</v>
      </c>
      <c r="H216" s="62"/>
      <c r="I216" s="522"/>
      <c r="J216" s="62">
        <v>0</v>
      </c>
      <c r="K216" s="62"/>
      <c r="L216" s="564"/>
      <c r="M216" s="519"/>
      <c r="N216" s="519"/>
      <c r="O216" s="519"/>
      <c r="P216" s="519"/>
      <c r="Q216" s="519"/>
      <c r="R216" s="519"/>
    </row>
    <row r="217" spans="1:18" x14ac:dyDescent="0.25">
      <c r="A217" s="557"/>
      <c r="F217" s="523"/>
      <c r="G217" s="62"/>
      <c r="H217" s="62"/>
      <c r="I217" s="522"/>
      <c r="K217" s="62"/>
      <c r="L217" s="564"/>
      <c r="M217" s="519"/>
      <c r="N217" s="519"/>
      <c r="O217" s="519"/>
      <c r="P217" s="519"/>
      <c r="Q217" s="519"/>
      <c r="R217" s="519"/>
    </row>
    <row r="218" spans="1:18" x14ac:dyDescent="0.25">
      <c r="A218" s="565" t="s">
        <v>1664</v>
      </c>
      <c r="B218" s="940"/>
      <c r="C218" s="940"/>
      <c r="D218" s="940"/>
      <c r="E218" s="940"/>
      <c r="F218" s="941"/>
      <c r="G218" s="979"/>
      <c r="H218" s="942">
        <v>0</v>
      </c>
      <c r="I218" s="943"/>
      <c r="J218" s="944"/>
      <c r="K218" s="942">
        <v>0</v>
      </c>
      <c r="L218" s="980"/>
      <c r="M218" s="519"/>
      <c r="N218" s="519"/>
      <c r="O218" s="519"/>
      <c r="P218" s="519"/>
      <c r="Q218" s="519"/>
      <c r="R218" s="519"/>
    </row>
    <row r="219" spans="1:18" x14ac:dyDescent="0.25">
      <c r="A219" s="557"/>
      <c r="F219" s="523"/>
      <c r="G219" s="62"/>
      <c r="H219" s="62"/>
      <c r="I219" s="522"/>
      <c r="K219" s="62"/>
      <c r="L219" s="564"/>
      <c r="M219" s="519"/>
      <c r="N219" s="519"/>
      <c r="O219" s="519"/>
      <c r="P219" s="519"/>
      <c r="Q219" s="519"/>
      <c r="R219" s="519"/>
    </row>
    <row r="220" spans="1:18" x14ac:dyDescent="0.25">
      <c r="A220" s="557" t="s">
        <v>1665</v>
      </c>
      <c r="F220" s="523"/>
      <c r="G220" s="62">
        <v>0</v>
      </c>
      <c r="H220" s="62"/>
      <c r="I220" s="522"/>
      <c r="J220" s="62">
        <v>0</v>
      </c>
      <c r="K220" s="62"/>
      <c r="L220" s="564"/>
      <c r="M220" s="519"/>
      <c r="N220" s="519"/>
      <c r="O220" s="519"/>
      <c r="P220" s="519"/>
      <c r="Q220" s="519"/>
      <c r="R220" s="519"/>
    </row>
    <row r="221" spans="1:18" x14ac:dyDescent="0.25">
      <c r="A221" s="557"/>
      <c r="F221" s="523"/>
      <c r="G221" s="62"/>
      <c r="H221" s="62"/>
      <c r="I221" s="522"/>
      <c r="K221" s="62"/>
      <c r="L221" s="564"/>
      <c r="M221" s="519"/>
      <c r="N221" s="519"/>
      <c r="O221" s="519"/>
      <c r="P221" s="519"/>
      <c r="Q221" s="519"/>
      <c r="R221" s="519"/>
    </row>
    <row r="222" spans="1:18" x14ac:dyDescent="0.25">
      <c r="A222" s="565" t="s">
        <v>1666</v>
      </c>
      <c r="B222" s="940"/>
      <c r="C222" s="940"/>
      <c r="D222" s="940"/>
      <c r="E222" s="940"/>
      <c r="F222" s="941"/>
      <c r="G222" s="979"/>
      <c r="H222" s="942">
        <v>1432294.6199999962</v>
      </c>
      <c r="I222" s="943"/>
      <c r="J222" s="944"/>
      <c r="K222" s="942">
        <v>1320549.75</v>
      </c>
      <c r="L222" s="980"/>
      <c r="M222" s="519"/>
      <c r="N222" s="519"/>
      <c r="O222" s="519"/>
      <c r="P222" s="519"/>
      <c r="Q222" s="519"/>
      <c r="R222" s="519"/>
    </row>
    <row r="223" spans="1:18" x14ac:dyDescent="0.25">
      <c r="A223" s="557"/>
      <c r="F223" s="523"/>
      <c r="G223" s="62"/>
      <c r="H223" s="62"/>
      <c r="I223" s="522"/>
      <c r="K223" s="62"/>
      <c r="L223" s="564"/>
      <c r="M223" s="519"/>
      <c r="N223" s="519"/>
      <c r="O223" s="519"/>
      <c r="P223" s="519"/>
      <c r="Q223" s="519"/>
      <c r="R223" s="519"/>
    </row>
    <row r="224" spans="1:18" x14ac:dyDescent="0.25">
      <c r="A224" s="557" t="s">
        <v>1667</v>
      </c>
      <c r="F224" s="523"/>
      <c r="G224" s="62">
        <v>1072138.7699999958</v>
      </c>
      <c r="H224" s="62"/>
      <c r="I224" s="522"/>
      <c r="J224" s="62">
        <v>1079239.78</v>
      </c>
      <c r="K224" s="62"/>
      <c r="L224" s="564"/>
      <c r="M224" s="519"/>
      <c r="N224" s="519"/>
      <c r="O224" s="519"/>
      <c r="P224" s="519"/>
      <c r="Q224" s="519"/>
      <c r="R224" s="519"/>
    </row>
    <row r="225" spans="1:18" x14ac:dyDescent="0.25">
      <c r="A225" s="557"/>
      <c r="F225" s="523"/>
      <c r="H225" s="62"/>
      <c r="I225" s="522"/>
      <c r="K225" s="62"/>
      <c r="L225" s="564"/>
      <c r="M225" s="519"/>
      <c r="N225" s="519"/>
      <c r="O225" s="519"/>
      <c r="P225" s="519"/>
      <c r="Q225" s="519"/>
      <c r="R225" s="519"/>
    </row>
    <row r="226" spans="1:18" x14ac:dyDescent="0.25">
      <c r="A226" s="557" t="s">
        <v>1668</v>
      </c>
      <c r="F226" s="523"/>
      <c r="G226" s="62">
        <v>25042.649999999994</v>
      </c>
      <c r="H226" s="62"/>
      <c r="I226" s="522"/>
      <c r="J226" s="62">
        <v>24639.46</v>
      </c>
      <c r="K226" s="62"/>
      <c r="L226" s="564"/>
      <c r="M226" s="519"/>
      <c r="N226" s="519"/>
      <c r="O226" s="519"/>
      <c r="P226" s="519"/>
      <c r="Q226" s="519"/>
      <c r="R226" s="519"/>
    </row>
    <row r="227" spans="1:18" x14ac:dyDescent="0.25">
      <c r="A227" s="557"/>
      <c r="F227" s="523"/>
      <c r="G227" s="62"/>
      <c r="H227" s="62"/>
      <c r="I227" s="522"/>
      <c r="K227" s="62"/>
      <c r="L227" s="564"/>
      <c r="M227" s="519"/>
      <c r="N227" s="519"/>
      <c r="O227" s="519"/>
      <c r="P227" s="519"/>
      <c r="Q227" s="519"/>
      <c r="R227" s="519"/>
    </row>
    <row r="228" spans="1:18" x14ac:dyDescent="0.25">
      <c r="A228" s="557" t="s">
        <v>1669</v>
      </c>
      <c r="F228" s="523"/>
      <c r="G228" s="62">
        <v>13862.869999999995</v>
      </c>
      <c r="H228" s="62"/>
      <c r="I228" s="522"/>
      <c r="J228" s="62">
        <v>10346.73</v>
      </c>
      <c r="K228" s="62"/>
      <c r="L228" s="564"/>
      <c r="M228" s="519"/>
      <c r="N228" s="519"/>
      <c r="O228" s="519"/>
      <c r="P228" s="519"/>
      <c r="Q228" s="519"/>
      <c r="R228" s="519"/>
    </row>
    <row r="229" spans="1:18" x14ac:dyDescent="0.25">
      <c r="A229" s="557"/>
      <c r="F229" s="523"/>
      <c r="G229" s="62"/>
      <c r="H229" s="62"/>
      <c r="I229" s="522"/>
      <c r="K229" s="62"/>
      <c r="L229" s="564"/>
      <c r="M229" s="519"/>
      <c r="N229" s="519"/>
      <c r="O229" s="519"/>
      <c r="P229" s="519"/>
      <c r="Q229" s="519"/>
      <c r="R229" s="519"/>
    </row>
    <row r="230" spans="1:18" x14ac:dyDescent="0.25">
      <c r="A230" s="557" t="s">
        <v>1670</v>
      </c>
      <c r="F230" s="523"/>
      <c r="G230" s="62">
        <v>194552.91000000021</v>
      </c>
      <c r="H230" s="62"/>
      <c r="I230" s="522"/>
      <c r="J230" s="62">
        <v>72591.350000000006</v>
      </c>
      <c r="K230" s="62"/>
      <c r="L230" s="564"/>
      <c r="M230" s="519"/>
      <c r="N230" s="519"/>
      <c r="O230" s="519"/>
      <c r="P230" s="519"/>
      <c r="Q230" s="519"/>
      <c r="R230" s="519"/>
    </row>
    <row r="231" spans="1:18" x14ac:dyDescent="0.25">
      <c r="A231" s="557"/>
      <c r="F231" s="523"/>
      <c r="G231" s="62"/>
      <c r="H231" s="62"/>
      <c r="I231" s="522"/>
      <c r="K231" s="62"/>
      <c r="L231" s="564"/>
      <c r="M231" s="519"/>
      <c r="N231" s="519"/>
      <c r="O231" s="519"/>
      <c r="P231" s="519"/>
      <c r="Q231" s="519"/>
      <c r="R231" s="519"/>
    </row>
    <row r="232" spans="1:18" x14ac:dyDescent="0.25">
      <c r="A232" s="557" t="s">
        <v>1671</v>
      </c>
      <c r="F232" s="523"/>
      <c r="G232" s="62">
        <v>125523.33000000007</v>
      </c>
      <c r="H232" s="62"/>
      <c r="I232" s="522"/>
      <c r="J232" s="62">
        <v>133632.65</v>
      </c>
      <c r="K232" s="62"/>
      <c r="L232" s="564"/>
      <c r="M232" s="519"/>
      <c r="N232" s="519"/>
      <c r="O232" s="519"/>
      <c r="P232" s="519"/>
      <c r="Q232" s="519"/>
      <c r="R232" s="519"/>
    </row>
    <row r="233" spans="1:18" x14ac:dyDescent="0.25">
      <c r="A233" s="557"/>
      <c r="F233" s="523"/>
      <c r="G233" s="62"/>
      <c r="H233" s="62"/>
      <c r="I233" s="522"/>
      <c r="K233" s="62"/>
      <c r="L233" s="564"/>
      <c r="M233" s="519"/>
      <c r="N233" s="519"/>
      <c r="O233" s="519"/>
      <c r="P233" s="519"/>
      <c r="Q233" s="519"/>
      <c r="R233" s="519"/>
    </row>
    <row r="234" spans="1:18" x14ac:dyDescent="0.25">
      <c r="A234" s="557" t="s">
        <v>1672</v>
      </c>
      <c r="F234" s="523"/>
      <c r="G234" s="62">
        <v>1174.0899999999999</v>
      </c>
      <c r="H234" s="62"/>
      <c r="I234" s="522"/>
      <c r="J234" s="62">
        <v>99.78</v>
      </c>
      <c r="K234" s="62"/>
      <c r="L234" s="564"/>
      <c r="M234" s="519"/>
      <c r="O234" s="519"/>
      <c r="P234" s="519"/>
      <c r="Q234" s="519"/>
      <c r="R234" s="519"/>
    </row>
    <row r="235" spans="1:18" x14ac:dyDescent="0.25">
      <c r="A235" s="557"/>
      <c r="F235" s="523"/>
      <c r="G235" s="62"/>
      <c r="H235" s="62"/>
      <c r="I235" s="522"/>
      <c r="K235" s="62"/>
      <c r="L235" s="564"/>
      <c r="M235" s="519"/>
      <c r="N235" s="519"/>
      <c r="O235" s="519"/>
      <c r="P235" s="519"/>
      <c r="Q235" s="519"/>
      <c r="R235" s="519"/>
    </row>
    <row r="236" spans="1:18" x14ac:dyDescent="0.25">
      <c r="A236" s="565" t="s">
        <v>1673</v>
      </c>
      <c r="B236" s="948"/>
      <c r="C236" s="948"/>
      <c r="D236" s="948"/>
      <c r="E236" s="948"/>
      <c r="F236" s="949"/>
      <c r="G236" s="979"/>
      <c r="H236" s="942">
        <v>0</v>
      </c>
      <c r="I236" s="943"/>
      <c r="J236" s="944"/>
      <c r="K236" s="942">
        <v>0</v>
      </c>
      <c r="L236" s="980"/>
      <c r="M236" s="519"/>
      <c r="N236" s="519"/>
      <c r="O236" s="519"/>
      <c r="P236" s="519"/>
      <c r="Q236" s="519"/>
      <c r="R236" s="519"/>
    </row>
    <row r="237" spans="1:18" x14ac:dyDescent="0.25">
      <c r="A237" s="557"/>
      <c r="F237" s="523"/>
      <c r="G237" s="62"/>
      <c r="H237" s="62"/>
      <c r="I237" s="522"/>
      <c r="K237" s="62"/>
      <c r="L237" s="564"/>
      <c r="M237" s="519"/>
      <c r="N237" s="519"/>
      <c r="O237" s="519"/>
      <c r="P237" s="519"/>
      <c r="Q237" s="519"/>
      <c r="R237" s="519"/>
    </row>
    <row r="238" spans="1:18" x14ac:dyDescent="0.25">
      <c r="A238" s="557" t="s">
        <v>1674</v>
      </c>
      <c r="F238" s="523"/>
      <c r="G238" s="62">
        <v>0</v>
      </c>
      <c r="H238" s="62"/>
      <c r="I238" s="522"/>
      <c r="J238" s="62">
        <v>0</v>
      </c>
      <c r="K238" s="62"/>
      <c r="L238" s="564"/>
      <c r="M238" s="519"/>
      <c r="N238" s="519"/>
      <c r="O238" s="519"/>
      <c r="P238" s="519"/>
      <c r="Q238" s="519"/>
      <c r="R238" s="519"/>
    </row>
    <row r="239" spans="1:18" x14ac:dyDescent="0.25">
      <c r="A239" s="557"/>
      <c r="F239" s="523"/>
      <c r="G239" s="62"/>
      <c r="H239" s="62"/>
      <c r="I239" s="522"/>
      <c r="K239" s="62"/>
      <c r="L239" s="564"/>
      <c r="M239" s="519"/>
      <c r="N239" s="519"/>
      <c r="O239" s="519"/>
      <c r="P239" s="519"/>
      <c r="Q239" s="519"/>
      <c r="R239" s="519"/>
    </row>
    <row r="240" spans="1:18" x14ac:dyDescent="0.25">
      <c r="A240" s="565" t="s">
        <v>1675</v>
      </c>
      <c r="B240" s="948"/>
      <c r="C240" s="948"/>
      <c r="D240" s="948"/>
      <c r="E240" s="948"/>
      <c r="F240" s="949"/>
      <c r="G240" s="979"/>
      <c r="H240" s="942">
        <v>0</v>
      </c>
      <c r="I240" s="943"/>
      <c r="J240" s="944"/>
      <c r="K240" s="950">
        <v>15000000</v>
      </c>
      <c r="L240" s="980"/>
      <c r="M240" s="519"/>
      <c r="N240" s="519"/>
      <c r="O240" s="519"/>
      <c r="P240" s="519"/>
      <c r="Q240" s="519"/>
      <c r="R240" s="519"/>
    </row>
    <row r="241" spans="1:18" x14ac:dyDescent="0.25">
      <c r="A241" s="557"/>
      <c r="F241" s="523"/>
      <c r="G241" s="62"/>
      <c r="H241" s="62"/>
      <c r="I241" s="522"/>
      <c r="K241" s="62"/>
      <c r="L241" s="564"/>
      <c r="M241" s="519"/>
      <c r="N241" s="519"/>
      <c r="O241" s="519"/>
      <c r="P241" s="519"/>
      <c r="Q241" s="519"/>
      <c r="R241" s="519"/>
    </row>
    <row r="242" spans="1:18" x14ac:dyDescent="0.25">
      <c r="A242" s="557" t="s">
        <v>1676</v>
      </c>
      <c r="F242" s="523"/>
      <c r="G242" s="906">
        <v>0</v>
      </c>
      <c r="H242" s="62"/>
      <c r="I242" s="522"/>
      <c r="J242" s="890">
        <v>15000000</v>
      </c>
      <c r="K242" s="62"/>
      <c r="L242" s="564"/>
      <c r="M242" s="519"/>
      <c r="N242" s="519"/>
      <c r="O242" s="519"/>
      <c r="P242" s="519"/>
      <c r="Q242" s="519"/>
      <c r="R242" s="519"/>
    </row>
    <row r="243" spans="1:18" x14ac:dyDescent="0.25">
      <c r="A243" s="557"/>
      <c r="F243" s="523"/>
      <c r="G243" s="62"/>
      <c r="H243" s="62"/>
      <c r="I243" s="522"/>
      <c r="K243" s="62"/>
      <c r="L243" s="564"/>
      <c r="M243" s="519"/>
      <c r="N243" s="519"/>
      <c r="O243" s="519"/>
      <c r="P243" s="519"/>
      <c r="Q243" s="519"/>
      <c r="R243" s="519"/>
    </row>
    <row r="244" spans="1:18" x14ac:dyDescent="0.25">
      <c r="A244" s="565" t="s">
        <v>1677</v>
      </c>
      <c r="B244" s="940"/>
      <c r="C244" s="940"/>
      <c r="D244" s="940"/>
      <c r="E244" s="940"/>
      <c r="F244" s="941"/>
      <c r="G244" s="979"/>
      <c r="H244" s="942">
        <v>5934639.2200000007</v>
      </c>
      <c r="I244" s="943"/>
      <c r="J244" s="944"/>
      <c r="K244" s="942">
        <v>60955111.479999997</v>
      </c>
      <c r="L244" s="980"/>
      <c r="O244" s="519"/>
      <c r="P244" s="519"/>
      <c r="Q244" s="519"/>
      <c r="R244" s="519"/>
    </row>
    <row r="245" spans="1:18" x14ac:dyDescent="0.25">
      <c r="A245" s="525"/>
      <c r="B245" s="527"/>
      <c r="C245" s="527"/>
      <c r="D245" s="527"/>
      <c r="E245" s="527"/>
      <c r="F245" s="574"/>
      <c r="G245" s="62"/>
      <c r="H245" s="27"/>
      <c r="I245" s="522"/>
      <c r="K245" s="27"/>
      <c r="L245" s="564"/>
      <c r="M245" s="519"/>
      <c r="N245" s="519"/>
      <c r="O245" s="519"/>
      <c r="P245" s="519"/>
      <c r="Q245" s="519"/>
      <c r="R245" s="519"/>
    </row>
    <row r="246" spans="1:18" x14ac:dyDescent="0.25">
      <c r="A246" s="557" t="s">
        <v>1678</v>
      </c>
      <c r="B246" s="527"/>
      <c r="C246" s="527"/>
      <c r="D246" s="527"/>
      <c r="E246" s="527"/>
      <c r="F246" s="574"/>
      <c r="G246" s="62">
        <v>630.93000000000006</v>
      </c>
      <c r="H246" s="27"/>
      <c r="I246" s="522"/>
      <c r="J246" s="62">
        <v>2094.62</v>
      </c>
      <c r="K246" s="27"/>
      <c r="L246" s="564"/>
      <c r="M246" s="519"/>
      <c r="O246" s="519"/>
      <c r="P246" s="519"/>
      <c r="Q246" s="519"/>
      <c r="R246" s="519"/>
    </row>
    <row r="247" spans="1:18" x14ac:dyDescent="0.25">
      <c r="A247" s="557"/>
      <c r="B247" s="527"/>
      <c r="C247" s="527"/>
      <c r="D247" s="527"/>
      <c r="E247" s="527"/>
      <c r="F247" s="574"/>
      <c r="G247" s="62"/>
      <c r="H247" s="27"/>
      <c r="I247" s="522"/>
      <c r="K247" s="27"/>
      <c r="L247" s="564"/>
      <c r="M247" s="519"/>
      <c r="N247" s="519"/>
      <c r="O247" s="519"/>
      <c r="P247" s="519"/>
      <c r="Q247" s="519"/>
      <c r="R247" s="519"/>
    </row>
    <row r="248" spans="1:18" x14ac:dyDescent="0.25">
      <c r="A248" s="557" t="s">
        <v>1679</v>
      </c>
      <c r="B248" s="527"/>
      <c r="C248" s="527"/>
      <c r="D248" s="527"/>
      <c r="E248" s="527"/>
      <c r="F248" s="574"/>
      <c r="G248" s="62">
        <v>0</v>
      </c>
      <c r="H248" s="27"/>
      <c r="I248" s="522"/>
      <c r="J248" s="62">
        <v>0</v>
      </c>
      <c r="K248" s="27"/>
      <c r="L248" s="564"/>
      <c r="M248" s="519"/>
      <c r="N248" s="519"/>
      <c r="O248" s="519"/>
      <c r="P248" s="519"/>
      <c r="Q248" s="519"/>
      <c r="R248" s="519"/>
    </row>
    <row r="249" spans="1:18" x14ac:dyDescent="0.25">
      <c r="A249" s="525"/>
      <c r="B249" s="527"/>
      <c r="C249" s="527"/>
      <c r="D249" s="527"/>
      <c r="E249" s="527"/>
      <c r="F249" s="574"/>
      <c r="G249" s="62"/>
      <c r="H249" s="27"/>
      <c r="I249" s="522"/>
      <c r="K249" s="27"/>
      <c r="L249" s="564"/>
      <c r="M249" s="519"/>
      <c r="N249" s="519"/>
      <c r="O249" s="519"/>
      <c r="P249" s="519"/>
      <c r="Q249" s="519"/>
      <c r="R249" s="519"/>
    </row>
    <row r="250" spans="1:18" x14ac:dyDescent="0.25">
      <c r="A250" s="557" t="s">
        <v>1680</v>
      </c>
      <c r="B250" s="527"/>
      <c r="C250" s="527"/>
      <c r="D250" s="527"/>
      <c r="E250" s="527"/>
      <c r="F250" s="574"/>
      <c r="G250" s="62">
        <v>100000</v>
      </c>
      <c r="H250" s="27"/>
      <c r="I250" s="522"/>
      <c r="J250" s="62">
        <v>98787</v>
      </c>
      <c r="K250" s="27"/>
      <c r="L250" s="564"/>
      <c r="M250" s="519"/>
      <c r="N250" s="519"/>
      <c r="O250" s="519"/>
      <c r="P250" s="519"/>
      <c r="Q250" s="519"/>
      <c r="R250" s="519"/>
    </row>
    <row r="251" spans="1:18" x14ac:dyDescent="0.25">
      <c r="A251" s="557"/>
      <c r="B251" s="527"/>
      <c r="C251" s="527"/>
      <c r="D251" s="527"/>
      <c r="E251" s="527"/>
      <c r="F251" s="574"/>
      <c r="G251" s="62"/>
      <c r="H251" s="27"/>
      <c r="I251" s="522"/>
      <c r="K251" s="27"/>
      <c r="L251" s="564"/>
      <c r="M251" s="519"/>
      <c r="N251" s="519"/>
      <c r="O251" s="519"/>
      <c r="P251" s="519"/>
      <c r="Q251" s="519"/>
      <c r="R251" s="519"/>
    </row>
    <row r="252" spans="1:18" x14ac:dyDescent="0.25">
      <c r="A252" s="557" t="s">
        <v>1681</v>
      </c>
      <c r="B252" s="527"/>
      <c r="C252" s="527"/>
      <c r="D252" s="527"/>
      <c r="E252" s="527"/>
      <c r="F252" s="574"/>
      <c r="G252" s="62">
        <v>0</v>
      </c>
      <c r="H252" s="27"/>
      <c r="I252" s="522"/>
      <c r="J252" s="890">
        <v>0</v>
      </c>
      <c r="K252" s="27"/>
      <c r="L252" s="564"/>
      <c r="M252" s="519"/>
      <c r="N252" s="519"/>
      <c r="O252" s="519"/>
      <c r="P252" s="519"/>
      <c r="Q252" s="519"/>
      <c r="R252" s="519"/>
    </row>
    <row r="253" spans="1:18" x14ac:dyDescent="0.25">
      <c r="A253" s="525"/>
      <c r="B253" s="527"/>
      <c r="C253" s="527"/>
      <c r="D253" s="527"/>
      <c r="E253" s="527"/>
      <c r="F253" s="574"/>
      <c r="G253" s="62"/>
      <c r="H253" s="27"/>
      <c r="I253" s="522"/>
      <c r="K253" s="27"/>
      <c r="L253" s="564"/>
      <c r="M253" s="519"/>
      <c r="N253" s="519"/>
      <c r="O253" s="519"/>
      <c r="P253" s="519"/>
      <c r="Q253" s="519"/>
      <c r="R253" s="519"/>
    </row>
    <row r="254" spans="1:18" x14ac:dyDescent="0.25">
      <c r="A254" s="557" t="s">
        <v>1682</v>
      </c>
      <c r="B254" s="527"/>
      <c r="C254" s="527"/>
      <c r="D254" s="527"/>
      <c r="E254" s="527"/>
      <c r="F254" s="574"/>
      <c r="G254" s="62">
        <v>118985.21</v>
      </c>
      <c r="H254" s="27"/>
      <c r="I254" s="522"/>
      <c r="J254" s="62">
        <v>87467.99</v>
      </c>
      <c r="K254" s="27"/>
      <c r="L254" s="564"/>
      <c r="N254" s="519"/>
      <c r="O254" s="519"/>
      <c r="P254" s="519"/>
      <c r="Q254" s="519"/>
      <c r="R254" s="519"/>
    </row>
    <row r="255" spans="1:18" x14ac:dyDescent="0.25">
      <c r="A255" s="557"/>
      <c r="F255" s="523"/>
      <c r="G255" s="62"/>
      <c r="H255" s="62"/>
      <c r="I255" s="522"/>
      <c r="K255" s="62"/>
      <c r="L255" s="564"/>
    </row>
    <row r="256" spans="1:18" ht="13.35" customHeight="1" x14ac:dyDescent="0.25">
      <c r="A256" s="557" t="s">
        <v>1683</v>
      </c>
      <c r="F256" s="523"/>
      <c r="G256" s="62">
        <v>124682.74</v>
      </c>
      <c r="H256" s="62"/>
      <c r="I256" s="522"/>
      <c r="J256" s="62">
        <v>157.9</v>
      </c>
      <c r="K256" s="62"/>
      <c r="L256" s="564"/>
    </row>
    <row r="257" spans="1:18" x14ac:dyDescent="0.25">
      <c r="A257" s="585"/>
      <c r="F257" s="523"/>
      <c r="G257" s="62"/>
      <c r="H257" s="62"/>
      <c r="I257" s="522"/>
      <c r="K257" s="62"/>
      <c r="L257" s="564"/>
    </row>
    <row r="258" spans="1:18" x14ac:dyDescent="0.25">
      <c r="A258" s="557" t="s">
        <v>1684</v>
      </c>
      <c r="F258" s="523"/>
      <c r="G258" s="62">
        <v>0</v>
      </c>
      <c r="H258" s="62"/>
      <c r="I258" s="522"/>
      <c r="J258" s="62">
        <v>0</v>
      </c>
      <c r="K258" s="62"/>
      <c r="L258" s="564"/>
    </row>
    <row r="259" spans="1:18" x14ac:dyDescent="0.25">
      <c r="A259" s="557"/>
      <c r="F259" s="523"/>
      <c r="G259" s="62"/>
      <c r="H259" s="62"/>
      <c r="I259" s="522"/>
      <c r="K259" s="62"/>
      <c r="L259" s="564"/>
    </row>
    <row r="260" spans="1:18" x14ac:dyDescent="0.25">
      <c r="A260" s="557" t="s">
        <v>1685</v>
      </c>
      <c r="F260" s="523"/>
      <c r="G260" s="62">
        <v>9513.44</v>
      </c>
      <c r="H260" s="62"/>
      <c r="I260" s="522"/>
      <c r="J260" s="62">
        <v>55185777.07</v>
      </c>
      <c r="K260" s="62"/>
      <c r="L260" s="564"/>
    </row>
    <row r="261" spans="1:18" x14ac:dyDescent="0.25">
      <c r="A261" s="557"/>
      <c r="F261" s="523"/>
      <c r="G261" s="62"/>
      <c r="H261" s="62"/>
      <c r="I261" s="522"/>
      <c r="K261" s="62"/>
      <c r="L261" s="564"/>
    </row>
    <row r="262" spans="1:18" x14ac:dyDescent="0.25">
      <c r="A262" s="557" t="s">
        <v>1686</v>
      </c>
      <c r="F262" s="523"/>
      <c r="G262" s="62">
        <v>5580826.9000000004</v>
      </c>
      <c r="H262" s="62"/>
      <c r="I262" s="522"/>
      <c r="J262" s="62">
        <v>5580826.9000000004</v>
      </c>
      <c r="K262" s="62"/>
      <c r="L262" s="564"/>
    </row>
    <row r="263" spans="1:18" x14ac:dyDescent="0.25">
      <c r="A263" s="557"/>
      <c r="F263" s="523"/>
      <c r="G263" s="62"/>
      <c r="H263" s="62"/>
      <c r="I263" s="522"/>
      <c r="K263" s="62"/>
      <c r="L263" s="564"/>
    </row>
    <row r="264" spans="1:18" x14ac:dyDescent="0.25">
      <c r="A264" s="1147" t="s">
        <v>1687</v>
      </c>
      <c r="B264" s="1148"/>
      <c r="C264" s="1148"/>
      <c r="D264" s="1148"/>
      <c r="E264" s="1148"/>
      <c r="F264" s="1149"/>
      <c r="G264" s="945"/>
      <c r="H264" s="946">
        <v>68436159.680000007</v>
      </c>
      <c r="I264" s="947"/>
      <c r="J264" s="982"/>
      <c r="K264" s="946">
        <v>143679664.81999999</v>
      </c>
      <c r="L264" s="981"/>
    </row>
    <row r="265" spans="1:18" ht="13.8" thickBot="1" x14ac:dyDescent="0.3">
      <c r="A265" s="557"/>
      <c r="F265" s="523"/>
      <c r="G265" s="62"/>
      <c r="H265" s="62"/>
      <c r="I265" s="522"/>
      <c r="K265" s="62"/>
      <c r="L265" s="564"/>
    </row>
    <row r="266" spans="1:18" ht="13.8" thickBot="1" x14ac:dyDescent="0.3">
      <c r="A266" s="589" t="s">
        <v>1688</v>
      </c>
      <c r="B266" s="561"/>
      <c r="C266" s="561"/>
      <c r="D266" s="561"/>
      <c r="E266" s="561"/>
      <c r="F266" s="590"/>
      <c r="G266" s="562"/>
      <c r="H266" s="562"/>
      <c r="I266" s="591">
        <v>7720978.3200000077</v>
      </c>
      <c r="J266" s="562"/>
      <c r="K266" s="562"/>
      <c r="L266" s="592">
        <v>732227.57000002265</v>
      </c>
    </row>
    <row r="267" spans="1:18" x14ac:dyDescent="0.25">
      <c r="A267" s="525"/>
      <c r="B267" s="527"/>
      <c r="C267" s="527"/>
      <c r="D267" s="527"/>
      <c r="E267" s="527"/>
      <c r="F267" s="593"/>
      <c r="G267" s="62"/>
      <c r="H267" s="62"/>
      <c r="I267" s="594"/>
      <c r="K267" s="62"/>
      <c r="L267" s="595"/>
    </row>
    <row r="268" spans="1:18" ht="13.8" thickBot="1" x14ac:dyDescent="0.3">
      <c r="A268" s="557"/>
      <c r="F268" s="523"/>
      <c r="G268" s="62"/>
      <c r="H268" s="62"/>
      <c r="I268" s="522"/>
      <c r="K268" s="62"/>
      <c r="L268" s="564"/>
    </row>
    <row r="269" spans="1:18" ht="13.8" thickBot="1" x14ac:dyDescent="0.3">
      <c r="A269" s="559" t="s">
        <v>1689</v>
      </c>
      <c r="B269" s="560"/>
      <c r="C269" s="560"/>
      <c r="D269" s="560"/>
      <c r="E269" s="560"/>
      <c r="F269" s="560"/>
      <c r="G269" s="596"/>
      <c r="H269" s="596"/>
      <c r="I269" s="596"/>
      <c r="J269" s="596"/>
      <c r="K269" s="596"/>
      <c r="L269" s="597"/>
    </row>
    <row r="270" spans="1:18" x14ac:dyDescent="0.25">
      <c r="A270" s="598"/>
      <c r="B270" s="598"/>
      <c r="C270" s="598"/>
      <c r="D270" s="598"/>
      <c r="E270" s="598"/>
      <c r="F270" s="599"/>
      <c r="G270" s="600"/>
      <c r="H270" s="600"/>
      <c r="I270" s="521"/>
      <c r="J270" s="600"/>
      <c r="K270" s="600"/>
      <c r="L270" s="600"/>
    </row>
    <row r="271" spans="1:18" x14ac:dyDescent="0.25">
      <c r="A271" s="565" t="s">
        <v>1690</v>
      </c>
      <c r="B271" s="940"/>
      <c r="C271" s="940"/>
      <c r="D271" s="940"/>
      <c r="E271" s="940"/>
      <c r="F271" s="941"/>
      <c r="G271" s="979"/>
      <c r="H271" s="942">
        <v>1018.04</v>
      </c>
      <c r="I271" s="943"/>
      <c r="J271" s="944"/>
      <c r="K271" s="942">
        <v>2998.69</v>
      </c>
      <c r="L271" s="980"/>
      <c r="N271" s="519"/>
      <c r="O271" s="519"/>
      <c r="P271" s="519"/>
      <c r="Q271" s="519"/>
      <c r="R271" s="519"/>
    </row>
    <row r="272" spans="1:18" x14ac:dyDescent="0.25">
      <c r="A272" s="557"/>
      <c r="F272" s="523"/>
      <c r="G272" s="62"/>
      <c r="H272" s="62"/>
      <c r="I272" s="522"/>
      <c r="K272" s="62"/>
      <c r="L272" s="564"/>
      <c r="N272" s="519"/>
      <c r="O272" s="519"/>
      <c r="P272" s="519"/>
      <c r="Q272" s="519"/>
      <c r="R272" s="519"/>
    </row>
    <row r="273" spans="1:18" x14ac:dyDescent="0.25">
      <c r="A273" s="557" t="s">
        <v>1691</v>
      </c>
      <c r="F273" s="523"/>
      <c r="G273" s="62">
        <v>1018.04</v>
      </c>
      <c r="H273" s="62"/>
      <c r="I273" s="522"/>
      <c r="J273" s="62">
        <v>2998.69</v>
      </c>
      <c r="K273" s="62"/>
      <c r="L273" s="564"/>
      <c r="N273" s="519"/>
      <c r="O273" s="519"/>
      <c r="P273" s="519"/>
      <c r="Q273" s="519"/>
      <c r="R273" s="519"/>
    </row>
    <row r="274" spans="1:18" x14ac:dyDescent="0.25">
      <c r="A274" s="557"/>
      <c r="F274" s="523"/>
      <c r="G274" s="62"/>
      <c r="H274" s="62"/>
      <c r="I274" s="522"/>
      <c r="K274" s="62"/>
      <c r="L274" s="564"/>
      <c r="N274" s="519"/>
      <c r="O274" s="519"/>
      <c r="P274" s="519"/>
      <c r="Q274" s="519"/>
      <c r="R274" s="519"/>
    </row>
    <row r="275" spans="1:18" x14ac:dyDescent="0.25">
      <c r="A275" s="1136" t="s">
        <v>1692</v>
      </c>
      <c r="B275" s="1137"/>
      <c r="C275" s="1137"/>
      <c r="D275" s="1137"/>
      <c r="E275" s="1137"/>
      <c r="F275" s="1138"/>
      <c r="G275" s="62"/>
      <c r="H275" s="27">
        <v>1018.04</v>
      </c>
      <c r="I275" s="522"/>
      <c r="K275" s="27">
        <v>2998.69</v>
      </c>
      <c r="L275" s="564"/>
      <c r="N275" s="519"/>
      <c r="O275" s="519"/>
      <c r="P275" s="519"/>
      <c r="Q275" s="519"/>
      <c r="R275" s="519"/>
    </row>
    <row r="276" spans="1:18" ht="13.8" thickBot="1" x14ac:dyDescent="0.3">
      <c r="A276" s="557"/>
      <c r="B276" s="527"/>
      <c r="C276" s="527"/>
      <c r="D276" s="527"/>
      <c r="F276" s="523"/>
      <c r="G276" s="62"/>
      <c r="H276" s="62"/>
      <c r="I276" s="522"/>
      <c r="K276" s="62"/>
      <c r="L276" s="564"/>
      <c r="N276" s="519"/>
      <c r="O276" s="519"/>
      <c r="P276" s="519"/>
      <c r="Q276" s="519"/>
      <c r="R276" s="519"/>
    </row>
    <row r="277" spans="1:18" ht="13.8" thickBot="1" x14ac:dyDescent="0.3">
      <c r="A277" s="559" t="s">
        <v>1693</v>
      </c>
      <c r="B277" s="560"/>
      <c r="C277" s="560"/>
      <c r="D277" s="560"/>
      <c r="E277" s="601"/>
      <c r="F277" s="601"/>
      <c r="G277" s="562"/>
      <c r="H277" s="562"/>
      <c r="I277" s="562"/>
      <c r="J277" s="562"/>
      <c r="K277" s="562"/>
      <c r="L277" s="563"/>
      <c r="N277" s="519"/>
      <c r="O277" s="519"/>
      <c r="P277" s="519"/>
      <c r="Q277" s="519"/>
      <c r="R277" s="519"/>
    </row>
    <row r="278" spans="1:18" x14ac:dyDescent="0.25">
      <c r="A278" s="557"/>
      <c r="F278" s="523"/>
      <c r="G278" s="62"/>
      <c r="H278" s="62"/>
      <c r="I278" s="522"/>
      <c r="K278" s="62"/>
      <c r="L278" s="564"/>
      <c r="N278" s="519"/>
      <c r="O278" s="519"/>
      <c r="P278" s="519"/>
      <c r="Q278" s="519"/>
      <c r="R278" s="519"/>
    </row>
    <row r="279" spans="1:18" x14ac:dyDescent="0.25">
      <c r="A279" s="565" t="s">
        <v>1694</v>
      </c>
      <c r="B279" s="940"/>
      <c r="C279" s="940"/>
      <c r="D279" s="940"/>
      <c r="E279" s="940"/>
      <c r="F279" s="941"/>
      <c r="G279" s="979"/>
      <c r="H279" s="942">
        <v>5181.24</v>
      </c>
      <c r="I279" s="943"/>
      <c r="J279" s="944"/>
      <c r="K279" s="942">
        <v>307634.21000000002</v>
      </c>
      <c r="L279" s="980"/>
      <c r="N279" s="519"/>
      <c r="O279" s="519"/>
      <c r="P279" s="519"/>
      <c r="Q279" s="519"/>
      <c r="R279" s="519"/>
    </row>
    <row r="280" spans="1:18" x14ac:dyDescent="0.25">
      <c r="A280" s="525"/>
      <c r="B280" s="527"/>
      <c r="C280" s="527"/>
      <c r="D280" s="527"/>
      <c r="E280" s="527"/>
      <c r="F280" s="574"/>
      <c r="G280" s="62"/>
      <c r="H280" s="27"/>
      <c r="I280" s="522"/>
      <c r="K280" s="27"/>
      <c r="L280" s="564"/>
      <c r="O280" s="519"/>
      <c r="P280" s="519"/>
      <c r="Q280" s="519"/>
      <c r="R280" s="519"/>
    </row>
    <row r="281" spans="1:18" x14ac:dyDescent="0.25">
      <c r="A281" s="557" t="s">
        <v>1695</v>
      </c>
      <c r="B281" s="527"/>
      <c r="C281" s="527"/>
      <c r="D281" s="527"/>
      <c r="E281" s="527"/>
      <c r="F281" s="574"/>
      <c r="G281" s="62">
        <v>0</v>
      </c>
      <c r="H281" s="27"/>
      <c r="I281" s="522"/>
      <c r="J281" s="62">
        <v>0</v>
      </c>
      <c r="K281" s="27"/>
      <c r="L281" s="564"/>
      <c r="N281" s="519"/>
      <c r="O281" s="519"/>
      <c r="P281" s="519"/>
      <c r="Q281" s="519"/>
      <c r="R281" s="519"/>
    </row>
    <row r="282" spans="1:18" x14ac:dyDescent="0.25">
      <c r="A282" s="557"/>
      <c r="F282" s="523"/>
      <c r="G282" s="62"/>
      <c r="H282" s="62"/>
      <c r="I282" s="522"/>
      <c r="K282" s="62"/>
      <c r="L282" s="564"/>
      <c r="N282" s="519"/>
      <c r="O282" s="519"/>
      <c r="P282" s="519"/>
      <c r="Q282" s="519"/>
      <c r="R282" s="519"/>
    </row>
    <row r="283" spans="1:18" x14ac:dyDescent="0.25">
      <c r="A283" s="557" t="s">
        <v>1696</v>
      </c>
      <c r="F283" s="523"/>
      <c r="G283" s="62">
        <v>0</v>
      </c>
      <c r="H283" s="62"/>
      <c r="I283" s="522"/>
      <c r="J283" s="62">
        <v>2000</v>
      </c>
      <c r="K283" s="62"/>
      <c r="L283" s="564"/>
      <c r="N283" s="519"/>
      <c r="O283" s="519"/>
      <c r="P283" s="519"/>
      <c r="Q283" s="519"/>
      <c r="R283" s="519"/>
    </row>
    <row r="284" spans="1:18" x14ac:dyDescent="0.25">
      <c r="A284" s="557"/>
      <c r="F284" s="522"/>
      <c r="G284" s="62"/>
      <c r="H284" s="62"/>
      <c r="I284" s="522"/>
      <c r="K284" s="62"/>
      <c r="L284" s="564"/>
      <c r="N284" s="519"/>
      <c r="O284" s="519"/>
      <c r="P284" s="519"/>
      <c r="Q284" s="519"/>
      <c r="R284" s="519"/>
    </row>
    <row r="285" spans="1:18" x14ac:dyDescent="0.25">
      <c r="A285" s="557" t="s">
        <v>1697</v>
      </c>
      <c r="F285" s="523"/>
      <c r="G285" s="62">
        <v>5181.24</v>
      </c>
      <c r="H285" s="62"/>
      <c r="I285" s="522"/>
      <c r="J285" s="62">
        <v>305634.21000000002</v>
      </c>
      <c r="K285" s="62"/>
      <c r="L285" s="564"/>
      <c r="N285" s="519"/>
      <c r="O285" s="519"/>
      <c r="P285" s="519"/>
      <c r="Q285" s="519"/>
      <c r="R285" s="519"/>
    </row>
    <row r="286" spans="1:18" x14ac:dyDescent="0.25">
      <c r="A286" s="570"/>
      <c r="B286" s="534"/>
      <c r="C286" s="534"/>
      <c r="D286" s="534"/>
      <c r="E286" s="534"/>
      <c r="F286" s="571"/>
      <c r="G286" s="586"/>
      <c r="H286" s="62"/>
      <c r="I286" s="536"/>
      <c r="J286" s="586"/>
      <c r="K286" s="62"/>
      <c r="L286" s="587"/>
      <c r="N286" s="519"/>
      <c r="O286" s="519"/>
      <c r="P286" s="519"/>
      <c r="Q286" s="519"/>
      <c r="R286" s="519"/>
    </row>
    <row r="287" spans="1:18" x14ac:dyDescent="0.25">
      <c r="A287" s="572" t="s">
        <v>1698</v>
      </c>
      <c r="B287" s="538"/>
      <c r="C287" s="538"/>
      <c r="D287" s="538"/>
      <c r="E287" s="538"/>
      <c r="F287" s="573"/>
      <c r="G287" s="983"/>
      <c r="H287" s="950">
        <v>-209600.94</v>
      </c>
      <c r="I287" s="943"/>
      <c r="J287" s="944"/>
      <c r="K287" s="950">
        <v>-21027.48</v>
      </c>
      <c r="L287" s="980"/>
      <c r="M287" s="519"/>
      <c r="O287" s="519"/>
      <c r="P287" s="519"/>
      <c r="Q287" s="519"/>
      <c r="R287" s="519"/>
    </row>
    <row r="288" spans="1:18" x14ac:dyDescent="0.25">
      <c r="A288" s="557"/>
      <c r="F288" s="523"/>
      <c r="G288" s="64"/>
      <c r="H288" s="64"/>
      <c r="I288" s="522"/>
      <c r="K288" s="64"/>
      <c r="L288" s="564"/>
      <c r="M288" s="519"/>
      <c r="N288" s="519"/>
      <c r="O288" s="519"/>
      <c r="P288" s="519"/>
      <c r="Q288" s="519"/>
      <c r="R288" s="519"/>
    </row>
    <row r="289" spans="1:18" x14ac:dyDescent="0.25">
      <c r="A289" s="557" t="s">
        <v>1698</v>
      </c>
      <c r="F289" s="522"/>
      <c r="G289" s="64">
        <v>0</v>
      </c>
      <c r="H289" s="64"/>
      <c r="I289" s="522"/>
      <c r="J289" s="62">
        <v>0</v>
      </c>
      <c r="K289" s="64"/>
      <c r="L289" s="564"/>
      <c r="M289" s="519"/>
      <c r="N289" s="519"/>
      <c r="O289" s="519"/>
      <c r="P289" s="519"/>
      <c r="Q289" s="519"/>
      <c r="R289" s="519"/>
    </row>
    <row r="290" spans="1:18" x14ac:dyDescent="0.25">
      <c r="A290" s="557"/>
      <c r="F290" s="523"/>
      <c r="G290" s="64"/>
      <c r="H290" s="64"/>
      <c r="I290" s="522"/>
      <c r="K290" s="64"/>
      <c r="L290" s="564"/>
      <c r="M290" s="519"/>
      <c r="N290" s="519"/>
      <c r="O290" s="519"/>
      <c r="P290" s="519"/>
      <c r="Q290" s="519"/>
      <c r="R290" s="519"/>
    </row>
    <row r="291" spans="1:18" x14ac:dyDescent="0.25">
      <c r="A291" s="557" t="s">
        <v>1699</v>
      </c>
      <c r="F291" s="523"/>
      <c r="G291" s="64">
        <v>0</v>
      </c>
      <c r="H291" s="64"/>
      <c r="I291" s="522"/>
      <c r="J291" s="62">
        <v>0</v>
      </c>
      <c r="K291" s="64"/>
      <c r="L291" s="564"/>
      <c r="M291" s="519"/>
      <c r="N291" s="519"/>
      <c r="O291" s="519"/>
      <c r="P291" s="519"/>
      <c r="Q291" s="519"/>
      <c r="R291" s="519"/>
    </row>
    <row r="292" spans="1:18" x14ac:dyDescent="0.25">
      <c r="A292" s="557"/>
      <c r="F292" s="523"/>
      <c r="G292" s="64"/>
      <c r="H292" s="64"/>
      <c r="I292" s="522"/>
      <c r="K292" s="64"/>
      <c r="L292" s="564"/>
      <c r="M292" s="519"/>
      <c r="N292" s="519"/>
      <c r="O292" s="519"/>
      <c r="P292" s="519"/>
      <c r="Q292" s="519"/>
      <c r="R292" s="519"/>
    </row>
    <row r="293" spans="1:18" x14ac:dyDescent="0.25">
      <c r="A293" s="557" t="s">
        <v>1700</v>
      </c>
      <c r="F293" s="523"/>
      <c r="G293" s="64">
        <v>-209600.94</v>
      </c>
      <c r="H293" s="64"/>
      <c r="I293" s="522"/>
      <c r="J293" s="64">
        <v>-21027.48</v>
      </c>
      <c r="K293" s="64"/>
      <c r="L293" s="564"/>
      <c r="N293" s="519"/>
      <c r="O293" s="519"/>
      <c r="P293" s="519"/>
      <c r="Q293" s="519"/>
      <c r="R293" s="519"/>
    </row>
    <row r="294" spans="1:18" x14ac:dyDescent="0.25">
      <c r="A294" s="557"/>
      <c r="F294" s="523"/>
      <c r="G294" s="64"/>
      <c r="H294" s="64"/>
      <c r="I294" s="522"/>
      <c r="K294" s="64"/>
      <c r="L294" s="564"/>
      <c r="M294" s="519"/>
      <c r="N294" s="519"/>
      <c r="O294" s="519"/>
      <c r="P294" s="519"/>
      <c r="Q294" s="519"/>
      <c r="R294" s="519"/>
    </row>
    <row r="295" spans="1:18" x14ac:dyDescent="0.25">
      <c r="A295" s="557" t="s">
        <v>1701</v>
      </c>
      <c r="F295" s="523"/>
      <c r="G295" s="64">
        <v>0</v>
      </c>
      <c r="H295" s="64"/>
      <c r="I295" s="522"/>
      <c r="J295" s="62">
        <v>0</v>
      </c>
      <c r="K295" s="64"/>
      <c r="L295" s="564"/>
      <c r="M295" s="519"/>
      <c r="N295" s="519"/>
      <c r="O295" s="519"/>
      <c r="P295" s="519"/>
      <c r="Q295" s="519"/>
      <c r="R295" s="519"/>
    </row>
    <row r="296" spans="1:18" x14ac:dyDescent="0.25">
      <c r="A296" s="557"/>
      <c r="F296" s="523"/>
      <c r="G296" s="64"/>
      <c r="H296" s="64"/>
      <c r="I296" s="522"/>
      <c r="K296" s="64"/>
      <c r="L296" s="564"/>
      <c r="M296" s="519"/>
      <c r="N296" s="519"/>
      <c r="O296" s="519"/>
      <c r="P296" s="519"/>
      <c r="Q296" s="519"/>
      <c r="R296" s="519"/>
    </row>
    <row r="297" spans="1:18" x14ac:dyDescent="0.25">
      <c r="A297" s="557" t="s">
        <v>1702</v>
      </c>
      <c r="F297" s="523"/>
      <c r="G297" s="64">
        <v>0</v>
      </c>
      <c r="H297" s="64"/>
      <c r="I297" s="522"/>
      <c r="J297" s="62">
        <v>0</v>
      </c>
      <c r="K297" s="64"/>
      <c r="L297" s="564"/>
      <c r="M297" s="519"/>
      <c r="N297" s="519"/>
      <c r="O297" s="519"/>
      <c r="P297" s="519"/>
      <c r="Q297" s="519"/>
      <c r="R297" s="519"/>
    </row>
    <row r="298" spans="1:18" ht="13.8" thickBot="1" x14ac:dyDescent="0.3">
      <c r="A298" s="557"/>
      <c r="F298" s="523"/>
      <c r="G298" s="64"/>
      <c r="H298" s="64"/>
      <c r="I298" s="522"/>
      <c r="K298" s="64"/>
      <c r="L298" s="564"/>
      <c r="M298" s="519"/>
      <c r="O298" s="530"/>
      <c r="P298" s="519"/>
      <c r="Q298" s="519"/>
      <c r="R298" s="519"/>
    </row>
    <row r="299" spans="1:18" ht="13.8" thickBot="1" x14ac:dyDescent="0.3">
      <c r="A299" s="1139" t="s">
        <v>1703</v>
      </c>
      <c r="B299" s="1140"/>
      <c r="C299" s="1140"/>
      <c r="D299" s="1140"/>
      <c r="E299" s="1140"/>
      <c r="F299" s="1141"/>
      <c r="G299" s="602"/>
      <c r="H299" s="603">
        <v>-204419.7</v>
      </c>
      <c r="I299" s="604"/>
      <c r="J299" s="562"/>
      <c r="K299" s="603">
        <v>286606.73000000004</v>
      </c>
      <c r="L299" s="563"/>
      <c r="P299" s="519"/>
      <c r="Q299" s="519"/>
      <c r="R299" s="519"/>
    </row>
    <row r="300" spans="1:18" x14ac:dyDescent="0.25">
      <c r="A300" s="557"/>
      <c r="F300" s="523"/>
      <c r="G300" s="62"/>
      <c r="H300" s="62"/>
      <c r="I300" s="522"/>
      <c r="K300" s="62"/>
      <c r="L300" s="564"/>
      <c r="O300" s="519"/>
      <c r="P300" s="519"/>
      <c r="Q300" s="519"/>
      <c r="R300" s="519"/>
    </row>
    <row r="301" spans="1:18" ht="13.8" thickBot="1" x14ac:dyDescent="0.3">
      <c r="A301" s="557"/>
      <c r="C301" s="527"/>
      <c r="D301" s="527"/>
      <c r="E301" s="527"/>
      <c r="F301" s="574"/>
      <c r="G301" s="62"/>
      <c r="H301" s="62"/>
      <c r="I301" s="522"/>
      <c r="K301" s="62"/>
      <c r="L301" s="564"/>
      <c r="M301" s="519"/>
      <c r="P301" s="519"/>
      <c r="Q301" s="519"/>
      <c r="R301" s="519"/>
    </row>
    <row r="302" spans="1:18" ht="13.8" thickBot="1" x14ac:dyDescent="0.3">
      <c r="A302" s="589" t="s">
        <v>1704</v>
      </c>
      <c r="B302" s="561"/>
      <c r="C302" s="561"/>
      <c r="D302" s="561"/>
      <c r="E302" s="561"/>
      <c r="F302" s="605"/>
      <c r="G302" s="562"/>
      <c r="H302" s="562"/>
      <c r="I302" s="591">
        <v>7517576.6600000076</v>
      </c>
      <c r="J302" s="562"/>
      <c r="K302" s="562"/>
      <c r="L302" s="592">
        <v>1021832.9900000226</v>
      </c>
      <c r="M302" s="519"/>
      <c r="O302" s="519"/>
      <c r="P302" s="519"/>
      <c r="Q302" s="519"/>
      <c r="R302" s="519"/>
    </row>
    <row r="304" spans="1:18" x14ac:dyDescent="0.25">
      <c r="K304" s="62"/>
      <c r="L304" s="64"/>
      <c r="O304" s="519"/>
      <c r="P304" s="519"/>
      <c r="Q304" s="519"/>
      <c r="R304" s="519"/>
    </row>
    <row r="305" spans="8:18" x14ac:dyDescent="0.25">
      <c r="H305" s="62"/>
      <c r="K305" s="62"/>
      <c r="L305" s="64"/>
      <c r="O305" s="519"/>
      <c r="P305" s="519"/>
      <c r="Q305" s="519"/>
      <c r="R305" s="519"/>
    </row>
    <row r="306" spans="8:18" x14ac:dyDescent="0.25">
      <c r="K306" s="62"/>
      <c r="L306" s="64"/>
      <c r="O306" s="519"/>
      <c r="P306" s="519"/>
      <c r="Q306" s="519"/>
      <c r="R306" s="519"/>
    </row>
    <row r="307" spans="8:18" x14ac:dyDescent="0.25">
      <c r="K307" s="62"/>
      <c r="L307" s="62"/>
      <c r="O307" s="519"/>
      <c r="P307" s="519"/>
      <c r="Q307" s="519"/>
      <c r="R307" s="519"/>
    </row>
    <row r="308" spans="8:18" x14ac:dyDescent="0.25">
      <c r="L308" s="62"/>
      <c r="O308" s="519"/>
      <c r="P308" s="519"/>
      <c r="Q308" s="519"/>
      <c r="R308" s="519"/>
    </row>
  </sheetData>
  <mergeCells count="8">
    <mergeCell ref="A275:F275"/>
    <mergeCell ref="A299:F299"/>
    <mergeCell ref="A2:L2"/>
    <mergeCell ref="A3:L3"/>
    <mergeCell ref="G6:I6"/>
    <mergeCell ref="J6:L6"/>
    <mergeCell ref="A30:F30"/>
    <mergeCell ref="A264:F264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58" fitToHeight="0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J223"/>
  <sheetViews>
    <sheetView zoomScale="90" zoomScaleNormal="90" workbookViewId="0">
      <selection activeCell="G209" sqref="G209"/>
    </sheetView>
  </sheetViews>
  <sheetFormatPr defaultRowHeight="13.2" x14ac:dyDescent="0.25"/>
  <cols>
    <col min="2" max="2" width="24.5546875" customWidth="1"/>
    <col min="3" max="3" width="19.5546875" customWidth="1"/>
    <col min="4" max="4" width="24.5546875" customWidth="1"/>
    <col min="5" max="5" width="14.44140625" customWidth="1"/>
    <col min="6" max="6" width="11.5546875" bestFit="1" customWidth="1"/>
    <col min="7" max="7" width="18.44140625" style="606" customWidth="1"/>
    <col min="8" max="8" width="14.88671875" customWidth="1"/>
    <col min="9" max="9" width="12.5546875" bestFit="1" customWidth="1"/>
    <col min="10" max="10" width="13.5546875" style="6" bestFit="1" customWidth="1"/>
  </cols>
  <sheetData>
    <row r="1" spans="1:7" ht="13.8" thickBot="1" x14ac:dyDescent="0.3"/>
    <row r="2" spans="1:7" ht="18.75" customHeight="1" thickBot="1" x14ac:dyDescent="0.3">
      <c r="A2" s="1152" t="s">
        <v>1705</v>
      </c>
      <c r="B2" s="1153"/>
      <c r="C2" s="1154"/>
      <c r="D2" s="607"/>
      <c r="E2" s="607"/>
      <c r="F2" s="607"/>
      <c r="G2" s="608"/>
    </row>
    <row r="3" spans="1:7" ht="13.8" thickBot="1" x14ac:dyDescent="0.3">
      <c r="A3" s="607"/>
      <c r="B3" s="607"/>
      <c r="C3" s="607"/>
      <c r="D3" s="607"/>
      <c r="E3" s="607"/>
      <c r="F3" s="607"/>
      <c r="G3" s="608"/>
    </row>
    <row r="4" spans="1:7" ht="19.350000000000001" customHeight="1" thickBot="1" x14ac:dyDescent="0.3">
      <c r="A4" s="1155" t="s">
        <v>1706</v>
      </c>
      <c r="B4" s="1156"/>
      <c r="C4" s="1157"/>
      <c r="D4" s="1155" t="s">
        <v>1707</v>
      </c>
      <c r="E4" s="1156"/>
      <c r="F4" s="1157"/>
      <c r="G4" s="610" t="s">
        <v>1708</v>
      </c>
    </row>
    <row r="5" spans="1:7" ht="13.8" thickBot="1" x14ac:dyDescent="0.3">
      <c r="A5" s="611"/>
      <c r="B5" s="612"/>
      <c r="C5" s="613"/>
      <c r="D5" s="614"/>
      <c r="E5" s="612"/>
      <c r="F5" s="612"/>
      <c r="G5" s="615"/>
    </row>
    <row r="6" spans="1:7" ht="21" thickBot="1" x14ac:dyDescent="0.3">
      <c r="A6" s="616" t="s">
        <v>1709</v>
      </c>
      <c r="B6" s="617" t="s">
        <v>1710</v>
      </c>
      <c r="C6" s="618" t="s">
        <v>1711</v>
      </c>
      <c r="D6" s="619" t="s">
        <v>1712</v>
      </c>
      <c r="E6" s="619" t="s">
        <v>1713</v>
      </c>
      <c r="F6" s="620" t="s">
        <v>1714</v>
      </c>
      <c r="G6" s="610" t="s">
        <v>1715</v>
      </c>
    </row>
    <row r="7" spans="1:7" ht="13.8" thickBot="1" x14ac:dyDescent="0.3">
      <c r="A7" s="621"/>
      <c r="B7" s="607"/>
      <c r="C7" s="622"/>
      <c r="D7" s="607"/>
      <c r="E7" s="607"/>
      <c r="F7" s="622"/>
      <c r="G7" s="623"/>
    </row>
    <row r="8" spans="1:7" ht="13.8" thickBot="1" x14ac:dyDescent="0.3">
      <c r="A8" s="1158" t="s">
        <v>1716</v>
      </c>
      <c r="B8" s="1159"/>
      <c r="C8" s="624"/>
      <c r="D8" s="625"/>
      <c r="E8" s="625"/>
      <c r="F8" s="626"/>
      <c r="G8" s="627"/>
    </row>
    <row r="9" spans="1:7" x14ac:dyDescent="0.25">
      <c r="A9" s="628"/>
      <c r="B9" s="625"/>
      <c r="C9" s="624"/>
      <c r="D9" s="625"/>
      <c r="E9" s="625"/>
      <c r="F9" s="626"/>
      <c r="G9" s="627"/>
    </row>
    <row r="10" spans="1:7" ht="20.25" customHeight="1" x14ac:dyDescent="0.25">
      <c r="A10" s="629">
        <v>101</v>
      </c>
      <c r="B10" s="630" t="s">
        <v>1717</v>
      </c>
      <c r="C10" s="624">
        <v>89285950.320000008</v>
      </c>
      <c r="D10" s="631" t="s">
        <v>1717</v>
      </c>
      <c r="E10" s="632">
        <v>89285950.319999993</v>
      </c>
      <c r="F10" s="624">
        <v>89285950.319999993</v>
      </c>
      <c r="G10" s="627">
        <v>0</v>
      </c>
    </row>
    <row r="11" spans="1:7" x14ac:dyDescent="0.25">
      <c r="A11" s="629"/>
      <c r="B11" s="625"/>
      <c r="C11" s="624"/>
      <c r="D11" s="630"/>
      <c r="E11" s="633"/>
      <c r="F11" s="624"/>
      <c r="G11" s="627"/>
    </row>
    <row r="12" spans="1:7" x14ac:dyDescent="0.25">
      <c r="A12" s="629">
        <v>102</v>
      </c>
      <c r="B12" s="630" t="s">
        <v>33</v>
      </c>
      <c r="C12" s="624">
        <v>8473.09</v>
      </c>
      <c r="D12" s="631" t="s">
        <v>1718</v>
      </c>
      <c r="E12" s="632">
        <v>2998.69</v>
      </c>
      <c r="F12" s="624">
        <v>8473.09</v>
      </c>
      <c r="G12" s="627">
        <v>0</v>
      </c>
    </row>
    <row r="13" spans="1:7" ht="20.399999999999999" x14ac:dyDescent="0.25">
      <c r="A13" s="629"/>
      <c r="B13" s="630"/>
      <c r="C13" s="624"/>
      <c r="D13" s="634" t="s">
        <v>1719</v>
      </c>
      <c r="E13" s="635">
        <v>5474.4</v>
      </c>
      <c r="F13" s="624"/>
      <c r="G13" s="627"/>
    </row>
    <row r="14" spans="1:7" x14ac:dyDescent="0.25">
      <c r="A14" s="629"/>
      <c r="B14" s="630"/>
      <c r="C14" s="624"/>
      <c r="D14" s="630"/>
      <c r="E14" s="633"/>
      <c r="F14" s="624"/>
      <c r="G14" s="627"/>
    </row>
    <row r="15" spans="1:7" x14ac:dyDescent="0.25">
      <c r="A15" s="629"/>
      <c r="B15" s="630"/>
      <c r="C15" s="624"/>
      <c r="D15" s="630"/>
      <c r="E15" s="633"/>
      <c r="F15" s="624"/>
      <c r="G15" s="627"/>
    </row>
    <row r="16" spans="1:7" ht="20.399999999999999" x14ac:dyDescent="0.25">
      <c r="A16" s="629">
        <v>109</v>
      </c>
      <c r="B16" s="630" t="s">
        <v>1720</v>
      </c>
      <c r="C16" s="624">
        <v>0</v>
      </c>
      <c r="D16" s="634" t="s">
        <v>1721</v>
      </c>
      <c r="E16" s="635">
        <v>0</v>
      </c>
      <c r="F16" s="624">
        <v>0</v>
      </c>
      <c r="G16" s="627">
        <v>0</v>
      </c>
    </row>
    <row r="17" spans="1:7" x14ac:dyDescent="0.25">
      <c r="A17" s="629"/>
      <c r="B17" s="630"/>
      <c r="C17" s="624"/>
      <c r="F17" s="624"/>
      <c r="G17" s="627"/>
    </row>
    <row r="18" spans="1:7" x14ac:dyDescent="0.25">
      <c r="A18" s="629"/>
      <c r="B18" s="630"/>
      <c r="C18" s="624"/>
      <c r="D18" s="630"/>
      <c r="E18" s="633"/>
      <c r="F18" s="624"/>
      <c r="G18" s="627"/>
    </row>
    <row r="19" spans="1:7" ht="20.399999999999999" x14ac:dyDescent="0.25">
      <c r="A19" s="629">
        <v>104</v>
      </c>
      <c r="B19" s="630" t="s">
        <v>1722</v>
      </c>
      <c r="C19" s="624">
        <v>55120467.560000002</v>
      </c>
      <c r="D19" s="636" t="s">
        <v>1723</v>
      </c>
      <c r="E19" s="637">
        <v>47475.59</v>
      </c>
      <c r="F19" s="624">
        <v>55120467.56000001</v>
      </c>
      <c r="G19" s="627">
        <v>0</v>
      </c>
    </row>
    <row r="20" spans="1:7" x14ac:dyDescent="0.25">
      <c r="A20" s="629"/>
      <c r="B20" s="630"/>
      <c r="C20" s="624"/>
      <c r="D20" s="636" t="s">
        <v>1724</v>
      </c>
      <c r="E20" s="637">
        <v>54834994.410000004</v>
      </c>
      <c r="F20" s="624"/>
      <c r="G20" s="627"/>
    </row>
    <row r="21" spans="1:7" ht="25.5" customHeight="1" x14ac:dyDescent="0.25">
      <c r="A21" s="628"/>
      <c r="B21" s="625"/>
      <c r="C21" s="624"/>
      <c r="D21" s="636" t="s">
        <v>1725</v>
      </c>
      <c r="E21" s="637">
        <v>237997.56</v>
      </c>
      <c r="F21" s="626"/>
      <c r="G21" s="627"/>
    </row>
    <row r="22" spans="1:7" ht="25.5" customHeight="1" x14ac:dyDescent="0.25">
      <c r="A22" s="628"/>
      <c r="B22" s="625"/>
      <c r="C22" s="624"/>
      <c r="D22" s="630"/>
      <c r="E22" s="633"/>
      <c r="F22" s="626"/>
      <c r="G22" s="627"/>
    </row>
    <row r="23" spans="1:7" ht="25.5" customHeight="1" x14ac:dyDescent="0.25">
      <c r="A23" s="629">
        <v>103</v>
      </c>
      <c r="B23" s="633" t="s">
        <v>1726</v>
      </c>
      <c r="C23" s="624">
        <v>0</v>
      </c>
      <c r="D23" s="907" t="s">
        <v>1727</v>
      </c>
      <c r="E23" s="635">
        <v>0</v>
      </c>
      <c r="F23" s="624">
        <v>0</v>
      </c>
      <c r="G23" s="627">
        <v>0</v>
      </c>
    </row>
    <row r="24" spans="1:7" x14ac:dyDescent="0.25">
      <c r="A24" s="628"/>
      <c r="B24" s="625" t="s">
        <v>1728</v>
      </c>
      <c r="C24" s="624"/>
      <c r="D24" s="630"/>
      <c r="E24" s="633"/>
      <c r="F24" s="626"/>
      <c r="G24" s="627"/>
    </row>
    <row r="25" spans="1:7" ht="21.75" customHeight="1" x14ac:dyDescent="0.25">
      <c r="A25" s="628"/>
      <c r="B25" s="625"/>
      <c r="C25" s="624"/>
      <c r="D25" s="636" t="s">
        <v>1729</v>
      </c>
      <c r="E25" s="637">
        <v>305634.21000000002</v>
      </c>
      <c r="F25" s="624">
        <v>307634.32</v>
      </c>
      <c r="G25" s="627">
        <v>-307634.32</v>
      </c>
    </row>
    <row r="26" spans="1:7" x14ac:dyDescent="0.25">
      <c r="A26" s="628"/>
      <c r="B26" s="625"/>
      <c r="C26" s="624"/>
      <c r="D26" s="636" t="s">
        <v>1730</v>
      </c>
      <c r="E26" s="637">
        <v>0.11</v>
      </c>
      <c r="F26" s="626"/>
      <c r="G26" s="627"/>
    </row>
    <row r="27" spans="1:7" x14ac:dyDescent="0.25">
      <c r="A27" s="628"/>
      <c r="B27" s="625"/>
      <c r="C27" s="624"/>
      <c r="D27" s="634" t="s">
        <v>1696</v>
      </c>
      <c r="E27" s="635">
        <v>2000</v>
      </c>
      <c r="F27" s="626"/>
      <c r="G27" s="627"/>
    </row>
    <row r="28" spans="1:7" ht="13.8" thickBot="1" x14ac:dyDescent="0.3">
      <c r="A28" s="628"/>
      <c r="B28" s="625"/>
      <c r="C28" s="624"/>
      <c r="D28" s="630"/>
      <c r="E28" s="633"/>
      <c r="F28" s="626"/>
      <c r="G28" s="627"/>
    </row>
    <row r="29" spans="1:7" ht="13.8" thickBot="1" x14ac:dyDescent="0.3">
      <c r="A29" s="1158" t="s">
        <v>1731</v>
      </c>
      <c r="B29" s="1159"/>
      <c r="C29" s="624"/>
      <c r="D29" s="630"/>
      <c r="E29" s="633"/>
      <c r="F29" s="626"/>
      <c r="G29" s="627"/>
    </row>
    <row r="30" spans="1:7" x14ac:dyDescent="0.25">
      <c r="A30" s="628"/>
      <c r="B30" s="625"/>
      <c r="C30" s="624"/>
      <c r="D30" s="630"/>
      <c r="E30" s="633"/>
      <c r="F30" s="626"/>
      <c r="G30" s="627"/>
    </row>
    <row r="31" spans="1:7" x14ac:dyDescent="0.25">
      <c r="A31" s="629" t="s">
        <v>1732</v>
      </c>
      <c r="B31" s="630" t="s">
        <v>1731</v>
      </c>
      <c r="C31" s="624">
        <v>0</v>
      </c>
      <c r="D31" s="634" t="s">
        <v>1694</v>
      </c>
      <c r="E31" s="637">
        <v>0</v>
      </c>
      <c r="F31" s="624">
        <v>0</v>
      </c>
      <c r="G31" s="627">
        <v>0</v>
      </c>
    </row>
    <row r="32" spans="1:7" x14ac:dyDescent="0.25">
      <c r="A32" s="628"/>
      <c r="B32" s="625"/>
      <c r="C32" s="624"/>
      <c r="D32" s="625"/>
      <c r="E32" s="638"/>
      <c r="F32" s="639"/>
      <c r="G32" s="627"/>
    </row>
    <row r="33" spans="1:7" ht="13.8" thickBot="1" x14ac:dyDescent="0.3">
      <c r="A33" s="640"/>
      <c r="B33" s="641"/>
      <c r="C33" s="642"/>
      <c r="D33" s="643"/>
      <c r="E33" s="643"/>
      <c r="F33" s="644"/>
      <c r="G33" s="645"/>
    </row>
    <row r="34" spans="1:7" ht="13.8" thickBot="1" x14ac:dyDescent="0.3">
      <c r="C34" s="6"/>
    </row>
    <row r="35" spans="1:7" ht="27.6" customHeight="1" thickBot="1" x14ac:dyDescent="0.3">
      <c r="A35" s="1150" t="s">
        <v>1733</v>
      </c>
      <c r="B35" s="1151"/>
      <c r="C35" s="646">
        <v>144414890.97000003</v>
      </c>
      <c r="D35" s="647" t="s">
        <v>1734</v>
      </c>
      <c r="E35" s="646">
        <v>144722525.29000002</v>
      </c>
      <c r="F35" s="607"/>
      <c r="G35" s="648">
        <v>-307634.32</v>
      </c>
    </row>
    <row r="37" spans="1:7" x14ac:dyDescent="0.25">
      <c r="C37" s="6"/>
      <c r="E37" s="6"/>
    </row>
    <row r="38" spans="1:7" ht="13.8" thickBot="1" x14ac:dyDescent="0.3">
      <c r="D38" s="6"/>
      <c r="E38" s="6"/>
    </row>
    <row r="39" spans="1:7" ht="20.85" customHeight="1" thickBot="1" x14ac:dyDescent="0.3">
      <c r="A39" s="1158" t="s">
        <v>1735</v>
      </c>
      <c r="B39" s="1160"/>
      <c r="C39" s="1159"/>
      <c r="D39" s="607"/>
      <c r="E39" s="607"/>
      <c r="F39" s="607"/>
      <c r="G39" s="608"/>
    </row>
    <row r="40" spans="1:7" ht="13.8" thickBot="1" x14ac:dyDescent="0.3">
      <c r="A40" s="607"/>
      <c r="B40" s="607"/>
      <c r="C40" s="607"/>
      <c r="D40" s="607"/>
      <c r="E40" s="607"/>
      <c r="F40" s="607"/>
      <c r="G40" s="608"/>
    </row>
    <row r="41" spans="1:7" ht="17.100000000000001" customHeight="1" thickBot="1" x14ac:dyDescent="0.3">
      <c r="A41" s="1155" t="s">
        <v>1706</v>
      </c>
      <c r="B41" s="1156"/>
      <c r="C41" s="1156"/>
      <c r="D41" s="1155" t="s">
        <v>1707</v>
      </c>
      <c r="E41" s="1156"/>
      <c r="F41" s="1157"/>
      <c r="G41" s="610" t="s">
        <v>1708</v>
      </c>
    </row>
    <row r="42" spans="1:7" ht="13.8" thickBot="1" x14ac:dyDescent="0.3">
      <c r="A42" s="611"/>
      <c r="B42" s="649"/>
      <c r="C42" s="614"/>
      <c r="D42" s="614"/>
      <c r="E42" s="649"/>
      <c r="F42" s="649"/>
      <c r="G42" s="615"/>
    </row>
    <row r="43" spans="1:7" ht="21" thickBot="1" x14ac:dyDescent="0.3">
      <c r="A43" s="616" t="s">
        <v>1709</v>
      </c>
      <c r="B43" s="617" t="s">
        <v>1710</v>
      </c>
      <c r="C43" s="650" t="s">
        <v>1736</v>
      </c>
      <c r="D43" s="651" t="s">
        <v>1737</v>
      </c>
      <c r="E43" s="652" t="s">
        <v>1713</v>
      </c>
      <c r="F43" s="609" t="s">
        <v>1714</v>
      </c>
      <c r="G43" s="653" t="s">
        <v>1715</v>
      </c>
    </row>
    <row r="44" spans="1:7" ht="13.8" thickBot="1" x14ac:dyDescent="0.3">
      <c r="A44" s="654"/>
      <c r="B44" s="655"/>
      <c r="C44" s="656"/>
      <c r="D44" s="607"/>
      <c r="E44" s="607"/>
      <c r="F44" s="622"/>
      <c r="G44" s="657"/>
    </row>
    <row r="45" spans="1:7" ht="13.8" thickBot="1" x14ac:dyDescent="0.3">
      <c r="A45" s="1161" t="s">
        <v>1738</v>
      </c>
      <c r="B45" s="1162"/>
      <c r="C45" s="658"/>
      <c r="D45" s="607"/>
      <c r="E45" s="607"/>
      <c r="F45" s="622"/>
      <c r="G45" s="657"/>
    </row>
    <row r="46" spans="1:7" x14ac:dyDescent="0.25">
      <c r="A46" s="611"/>
      <c r="B46" s="655"/>
      <c r="C46" s="658"/>
      <c r="D46" s="607"/>
      <c r="E46" s="607"/>
      <c r="F46" s="622"/>
      <c r="G46" s="657"/>
    </row>
    <row r="47" spans="1:7" ht="20.399999999999999" x14ac:dyDescent="0.25">
      <c r="A47" s="629">
        <v>110</v>
      </c>
      <c r="B47" s="659" t="s">
        <v>1739</v>
      </c>
      <c r="C47" s="660">
        <v>1126000</v>
      </c>
      <c r="D47" s="661" t="s">
        <v>1740</v>
      </c>
      <c r="E47" s="635">
        <v>1126000</v>
      </c>
      <c r="F47" s="624">
        <v>1126000</v>
      </c>
      <c r="G47" s="662">
        <v>0</v>
      </c>
    </row>
    <row r="48" spans="1:7" x14ac:dyDescent="0.25">
      <c r="A48" s="629"/>
      <c r="B48" s="663"/>
      <c r="C48" s="660"/>
      <c r="D48" s="625"/>
      <c r="E48" s="633"/>
      <c r="F48" s="624"/>
      <c r="G48" s="662"/>
    </row>
    <row r="49" spans="1:9" x14ac:dyDescent="0.25">
      <c r="A49" s="629">
        <v>111</v>
      </c>
      <c r="B49" s="659" t="s">
        <v>1741</v>
      </c>
      <c r="C49" s="660">
        <v>239411.37</v>
      </c>
      <c r="D49" s="636" t="s">
        <v>1742</v>
      </c>
      <c r="E49" s="637">
        <v>143696.15</v>
      </c>
      <c r="F49" s="624">
        <v>239411.37</v>
      </c>
      <c r="G49" s="662">
        <v>0</v>
      </c>
    </row>
    <row r="50" spans="1:9" x14ac:dyDescent="0.25">
      <c r="A50" s="629"/>
      <c r="B50" s="659"/>
      <c r="C50" s="660"/>
      <c r="D50" s="636" t="s">
        <v>1743</v>
      </c>
      <c r="E50" s="637">
        <v>95715.22</v>
      </c>
      <c r="F50" s="624"/>
      <c r="G50" s="662"/>
    </row>
    <row r="51" spans="1:9" x14ac:dyDescent="0.25">
      <c r="A51" s="629"/>
      <c r="B51" s="663"/>
      <c r="C51" s="660"/>
      <c r="D51" s="625"/>
      <c r="E51" s="633"/>
      <c r="F51" s="624"/>
      <c r="G51" s="662"/>
    </row>
    <row r="52" spans="1:9" ht="20.399999999999999" x14ac:dyDescent="0.25">
      <c r="A52" s="629">
        <v>112</v>
      </c>
      <c r="B52" s="659" t="s">
        <v>1744</v>
      </c>
      <c r="C52" s="660">
        <v>104826.25</v>
      </c>
      <c r="D52" s="634" t="s">
        <v>1745</v>
      </c>
      <c r="E52" s="635">
        <v>104826.25</v>
      </c>
      <c r="F52" s="624">
        <v>104826.25</v>
      </c>
      <c r="G52" s="662">
        <v>0</v>
      </c>
    </row>
    <row r="53" spans="1:9" x14ac:dyDescent="0.25">
      <c r="A53" s="629"/>
      <c r="B53" s="663"/>
      <c r="C53" s="660"/>
      <c r="D53" s="625"/>
      <c r="E53" s="633"/>
      <c r="F53" s="624"/>
      <c r="G53" s="662"/>
      <c r="I53" s="6"/>
    </row>
    <row r="54" spans="1:9" ht="20.399999999999999" x14ac:dyDescent="0.25">
      <c r="A54" s="629">
        <v>115</v>
      </c>
      <c r="B54" s="659" t="s">
        <v>1746</v>
      </c>
      <c r="C54" s="660">
        <v>33391744.060000006</v>
      </c>
      <c r="D54" s="636" t="s">
        <v>1747</v>
      </c>
      <c r="E54" s="637">
        <v>31542952.52</v>
      </c>
      <c r="F54" s="624">
        <v>33391744.060000002</v>
      </c>
      <c r="G54" s="664">
        <v>0</v>
      </c>
      <c r="I54" s="27"/>
    </row>
    <row r="55" spans="1:9" ht="20.399999999999999" x14ac:dyDescent="0.25">
      <c r="A55" s="629"/>
      <c r="B55" s="659"/>
      <c r="C55" s="660"/>
      <c r="D55" s="636" t="s">
        <v>1748</v>
      </c>
      <c r="E55" s="637">
        <v>413657.18</v>
      </c>
      <c r="F55" s="624"/>
      <c r="G55" s="662"/>
      <c r="I55" s="6"/>
    </row>
    <row r="56" spans="1:9" x14ac:dyDescent="0.25">
      <c r="A56" s="629"/>
      <c r="B56" s="659"/>
      <c r="C56" s="660"/>
      <c r="D56" s="665" t="s">
        <v>1749</v>
      </c>
      <c r="E56" s="637">
        <v>307376.69</v>
      </c>
      <c r="F56" s="624"/>
      <c r="G56" s="662"/>
      <c r="I56" s="6"/>
    </row>
    <row r="57" spans="1:9" x14ac:dyDescent="0.25">
      <c r="A57" s="629"/>
      <c r="B57" s="659"/>
      <c r="C57" s="660"/>
      <c r="D57" s="665" t="s">
        <v>1750</v>
      </c>
      <c r="E57" s="637">
        <v>146700</v>
      </c>
      <c r="F57" s="624"/>
      <c r="G57" s="662"/>
      <c r="I57" s="6"/>
    </row>
    <row r="58" spans="1:9" ht="20.399999999999999" x14ac:dyDescent="0.25">
      <c r="A58" s="629"/>
      <c r="B58" s="659"/>
      <c r="C58" s="660"/>
      <c r="D58" s="636" t="s">
        <v>1751</v>
      </c>
      <c r="E58" s="637">
        <v>981057.67</v>
      </c>
      <c r="F58" s="624"/>
      <c r="G58" s="662"/>
      <c r="H58" s="6"/>
      <c r="I58" s="6"/>
    </row>
    <row r="59" spans="1:9" x14ac:dyDescent="0.25">
      <c r="A59" s="629"/>
      <c r="B59" s="659"/>
      <c r="C59" s="660"/>
      <c r="D59" s="665"/>
      <c r="E59" s="637"/>
      <c r="F59" s="624"/>
      <c r="G59" s="662"/>
      <c r="H59" s="6"/>
    </row>
    <row r="60" spans="1:9" x14ac:dyDescent="0.25">
      <c r="A60" s="629"/>
      <c r="B60" s="663"/>
      <c r="C60" s="660"/>
      <c r="D60" s="625"/>
      <c r="E60" s="633"/>
      <c r="F60" s="624"/>
      <c r="G60" s="662"/>
      <c r="H60" s="6"/>
      <c r="I60" s="6"/>
    </row>
    <row r="61" spans="1:9" ht="20.399999999999999" x14ac:dyDescent="0.25">
      <c r="A61" s="629">
        <v>116</v>
      </c>
      <c r="B61" s="659" t="s">
        <v>1752</v>
      </c>
      <c r="C61" s="660">
        <v>10593598.91</v>
      </c>
      <c r="D61" s="665" t="s">
        <v>1753</v>
      </c>
      <c r="E61" s="637">
        <v>7567607.79</v>
      </c>
      <c r="F61" s="624">
        <v>10593598.91</v>
      </c>
      <c r="G61" s="662">
        <v>0</v>
      </c>
    </row>
    <row r="62" spans="1:9" x14ac:dyDescent="0.25">
      <c r="A62" s="629"/>
      <c r="B62" s="659"/>
      <c r="C62" s="660"/>
      <c r="D62" s="665" t="s">
        <v>1754</v>
      </c>
      <c r="E62" s="637">
        <v>106864.77</v>
      </c>
      <c r="F62" s="624"/>
      <c r="G62" s="662"/>
      <c r="I62" s="6"/>
    </row>
    <row r="63" spans="1:9" x14ac:dyDescent="0.25">
      <c r="A63" s="629"/>
      <c r="B63" s="659"/>
      <c r="C63" s="660"/>
      <c r="D63" s="665" t="s">
        <v>1755</v>
      </c>
      <c r="E63" s="637">
        <v>236987.95</v>
      </c>
      <c r="F63" s="624"/>
      <c r="G63" s="662"/>
    </row>
    <row r="64" spans="1:9" x14ac:dyDescent="0.25">
      <c r="A64" s="629"/>
      <c r="B64" s="659"/>
      <c r="C64" s="660"/>
      <c r="D64" s="665" t="s">
        <v>1756</v>
      </c>
      <c r="E64" s="637">
        <v>2682138.4</v>
      </c>
      <c r="F64" s="624"/>
      <c r="G64" s="662"/>
    </row>
    <row r="65" spans="1:9" x14ac:dyDescent="0.25">
      <c r="A65" s="629"/>
      <c r="B65" s="663"/>
      <c r="C65" s="660"/>
      <c r="D65" s="665" t="s">
        <v>1757</v>
      </c>
      <c r="E65" s="637">
        <v>0</v>
      </c>
      <c r="F65" s="624"/>
      <c r="G65" s="662"/>
    </row>
    <row r="66" spans="1:9" x14ac:dyDescent="0.25">
      <c r="A66" s="629"/>
      <c r="B66" s="663"/>
      <c r="C66" s="660"/>
      <c r="D66" s="665" t="s">
        <v>1758</v>
      </c>
      <c r="E66" s="637">
        <v>0</v>
      </c>
      <c r="F66" s="624"/>
      <c r="G66" s="662"/>
    </row>
    <row r="67" spans="1:9" x14ac:dyDescent="0.25">
      <c r="A67" s="629"/>
      <c r="B67" s="663"/>
      <c r="C67" s="660"/>
      <c r="D67" s="665" t="s">
        <v>1759</v>
      </c>
      <c r="E67" s="637">
        <v>0</v>
      </c>
      <c r="F67" s="624"/>
      <c r="G67" s="662"/>
    </row>
    <row r="68" spans="1:9" x14ac:dyDescent="0.25">
      <c r="A68" s="629"/>
      <c r="B68" s="663"/>
      <c r="C68" s="660"/>
      <c r="D68" s="665" t="s">
        <v>1760</v>
      </c>
      <c r="E68" s="637">
        <v>0</v>
      </c>
      <c r="F68" s="624"/>
      <c r="G68" s="662"/>
    </row>
    <row r="69" spans="1:9" x14ac:dyDescent="0.25">
      <c r="A69" s="666"/>
      <c r="B69" s="667"/>
      <c r="C69" s="668"/>
      <c r="D69" s="669"/>
      <c r="E69" s="670"/>
      <c r="F69" s="671"/>
      <c r="G69" s="672"/>
    </row>
    <row r="70" spans="1:9" ht="20.399999999999999" x14ac:dyDescent="0.25">
      <c r="A70" s="951">
        <v>117</v>
      </c>
      <c r="B70" s="984" t="s">
        <v>1761</v>
      </c>
      <c r="C70" s="952">
        <v>53965.62</v>
      </c>
      <c r="D70" s="985" t="s">
        <v>1762</v>
      </c>
      <c r="E70" s="986">
        <v>53965.62</v>
      </c>
      <c r="F70" s="1010">
        <v>53965.62</v>
      </c>
      <c r="G70" s="1011">
        <v>0</v>
      </c>
      <c r="I70" s="673"/>
    </row>
    <row r="71" spans="1:9" x14ac:dyDescent="0.25">
      <c r="A71" s="629"/>
      <c r="B71" s="663"/>
      <c r="C71" s="660"/>
      <c r="D71" s="625"/>
      <c r="E71" s="633"/>
      <c r="F71" s="624"/>
      <c r="G71" s="662"/>
      <c r="I71" s="673"/>
    </row>
    <row r="72" spans="1:9" ht="20.399999999999999" x14ac:dyDescent="0.25">
      <c r="A72" s="629">
        <v>118</v>
      </c>
      <c r="B72" s="659" t="s">
        <v>1763</v>
      </c>
      <c r="C72" s="660">
        <v>311413.21999999997</v>
      </c>
      <c r="D72" s="634" t="s">
        <v>1764</v>
      </c>
      <c r="E72" s="635">
        <v>311413.21999999997</v>
      </c>
      <c r="F72" s="624">
        <v>311413.21999999997</v>
      </c>
      <c r="G72" s="662">
        <v>0</v>
      </c>
      <c r="I72" s="673"/>
    </row>
    <row r="73" spans="1:9" x14ac:dyDescent="0.25">
      <c r="A73" s="629"/>
      <c r="B73" s="663"/>
      <c r="C73" s="660"/>
      <c r="D73" s="625"/>
      <c r="E73" s="633"/>
      <c r="F73" s="624"/>
      <c r="G73" s="662"/>
      <c r="I73" s="673"/>
    </row>
    <row r="74" spans="1:9" x14ac:dyDescent="0.25">
      <c r="A74" s="629">
        <v>125</v>
      </c>
      <c r="B74" s="659" t="s">
        <v>1765</v>
      </c>
      <c r="C74" s="660">
        <v>3622839.21</v>
      </c>
      <c r="D74" s="674" t="s">
        <v>1766</v>
      </c>
      <c r="E74" s="635">
        <v>6095065.3399999999</v>
      </c>
      <c r="F74" s="624">
        <v>7222839.21</v>
      </c>
      <c r="G74" s="662">
        <v>3600000</v>
      </c>
      <c r="I74" s="6"/>
    </row>
    <row r="75" spans="1:9" ht="20.399999999999999" x14ac:dyDescent="0.25">
      <c r="A75" s="629"/>
      <c r="B75" s="659"/>
      <c r="C75" s="660"/>
      <c r="D75" s="634" t="s">
        <v>1767</v>
      </c>
      <c r="E75" s="635">
        <v>1127773.8700000001</v>
      </c>
      <c r="F75" s="624"/>
      <c r="G75" s="662"/>
    </row>
    <row r="76" spans="1:9" x14ac:dyDescent="0.25">
      <c r="A76" s="629"/>
      <c r="B76" s="663"/>
      <c r="C76" s="660"/>
      <c r="D76" s="625"/>
      <c r="E76" s="633"/>
      <c r="F76" s="624"/>
      <c r="G76" s="662"/>
      <c r="I76" s="6"/>
    </row>
    <row r="77" spans="1:9" ht="20.399999999999999" x14ac:dyDescent="0.25">
      <c r="A77" s="629">
        <v>126</v>
      </c>
      <c r="B77" s="659" t="s">
        <v>1768</v>
      </c>
      <c r="C77" s="660">
        <v>1678179.31</v>
      </c>
      <c r="D77" s="634" t="s">
        <v>1769</v>
      </c>
      <c r="E77" s="635">
        <v>1678179.31</v>
      </c>
      <c r="F77" s="624">
        <v>1678179.31</v>
      </c>
      <c r="G77" s="627">
        <v>0</v>
      </c>
    </row>
    <row r="78" spans="1:9" x14ac:dyDescent="0.25">
      <c r="A78" s="629"/>
      <c r="B78" s="663"/>
      <c r="C78" s="660"/>
      <c r="D78" s="625"/>
      <c r="E78" s="633"/>
      <c r="F78" s="624"/>
      <c r="G78" s="662"/>
    </row>
    <row r="79" spans="1:9" ht="20.399999999999999" x14ac:dyDescent="0.25">
      <c r="A79" s="629">
        <v>130</v>
      </c>
      <c r="B79" s="659" t="s">
        <v>1770</v>
      </c>
      <c r="C79" s="660">
        <v>325802.07</v>
      </c>
      <c r="D79" s="636" t="s">
        <v>1771</v>
      </c>
      <c r="E79" s="637">
        <v>98753.07</v>
      </c>
      <c r="F79" s="624">
        <v>262162.36000000004</v>
      </c>
      <c r="G79" s="662">
        <v>-63639.709999999963</v>
      </c>
      <c r="I79" s="6"/>
    </row>
    <row r="80" spans="1:9" x14ac:dyDescent="0.25">
      <c r="A80" s="629"/>
      <c r="B80" s="663"/>
      <c r="C80" s="660"/>
      <c r="D80" s="636" t="s">
        <v>1772</v>
      </c>
      <c r="E80" s="637">
        <v>4848.3</v>
      </c>
      <c r="F80" s="624"/>
      <c r="G80" s="662"/>
    </row>
    <row r="81" spans="1:9" x14ac:dyDescent="0.25">
      <c r="A81" s="629"/>
      <c r="B81" s="663"/>
      <c r="C81" s="660"/>
      <c r="D81" s="636" t="s">
        <v>1773</v>
      </c>
      <c r="E81" s="637">
        <v>1009.8</v>
      </c>
      <c r="F81" s="624"/>
      <c r="G81" s="662"/>
      <c r="I81" s="6"/>
    </row>
    <row r="82" spans="1:9" ht="20.399999999999999" x14ac:dyDescent="0.25">
      <c r="A82" s="629"/>
      <c r="B82" s="659"/>
      <c r="C82" s="660"/>
      <c r="D82" s="636" t="s">
        <v>1774</v>
      </c>
      <c r="E82" s="637">
        <v>21563.51</v>
      </c>
      <c r="F82" s="624"/>
      <c r="G82" s="662"/>
    </row>
    <row r="83" spans="1:9" ht="20.399999999999999" x14ac:dyDescent="0.25">
      <c r="A83" s="629"/>
      <c r="B83" s="659"/>
      <c r="C83" s="660"/>
      <c r="D83" s="636" t="s">
        <v>1775</v>
      </c>
      <c r="E83" s="637">
        <v>127960.08</v>
      </c>
      <c r="F83" s="624"/>
      <c r="G83" s="662"/>
    </row>
    <row r="84" spans="1:9" x14ac:dyDescent="0.25">
      <c r="A84" s="629"/>
      <c r="B84" s="659"/>
      <c r="C84" s="660"/>
      <c r="D84" s="636" t="s">
        <v>1776</v>
      </c>
      <c r="E84" s="637">
        <v>5130.32</v>
      </c>
      <c r="F84" s="624"/>
      <c r="G84" s="662"/>
    </row>
    <row r="85" spans="1:9" x14ac:dyDescent="0.25">
      <c r="A85" s="629"/>
      <c r="B85" s="659"/>
      <c r="C85" s="660"/>
      <c r="D85" s="636" t="s">
        <v>1777</v>
      </c>
      <c r="E85" s="637">
        <v>2897.28</v>
      </c>
      <c r="F85" s="624"/>
      <c r="G85" s="662"/>
    </row>
    <row r="86" spans="1:9" x14ac:dyDescent="0.25">
      <c r="A86" s="629"/>
      <c r="B86" s="663"/>
      <c r="C86" s="660"/>
      <c r="D86" s="630"/>
      <c r="E86" s="633"/>
      <c r="F86" s="624"/>
      <c r="G86" s="662"/>
    </row>
    <row r="87" spans="1:9" ht="20.399999999999999" x14ac:dyDescent="0.25">
      <c r="A87" s="629">
        <v>131</v>
      </c>
      <c r="B87" s="659" t="s">
        <v>1778</v>
      </c>
      <c r="C87" s="660">
        <v>0</v>
      </c>
      <c r="D87" s="636" t="s">
        <v>1779</v>
      </c>
      <c r="E87" s="637">
        <v>0</v>
      </c>
      <c r="F87" s="624">
        <v>0</v>
      </c>
      <c r="G87" s="662">
        <v>0</v>
      </c>
    </row>
    <row r="88" spans="1:9" ht="20.399999999999999" x14ac:dyDescent="0.25">
      <c r="A88" s="629"/>
      <c r="B88" s="659"/>
      <c r="C88" s="660"/>
      <c r="D88" s="636" t="s">
        <v>1780</v>
      </c>
      <c r="E88" s="637">
        <v>0</v>
      </c>
      <c r="F88" s="624"/>
      <c r="G88" s="662"/>
    </row>
    <row r="89" spans="1:9" x14ac:dyDescent="0.25">
      <c r="A89" s="629"/>
      <c r="B89" s="659"/>
      <c r="C89" s="660"/>
      <c r="D89" s="636" t="s">
        <v>1781</v>
      </c>
      <c r="E89" s="637">
        <v>0</v>
      </c>
      <c r="F89" s="624"/>
      <c r="G89" s="662"/>
    </row>
    <row r="90" spans="1:9" x14ac:dyDescent="0.25">
      <c r="A90" s="629"/>
      <c r="B90" s="659"/>
      <c r="C90" s="660"/>
      <c r="D90" s="630"/>
      <c r="E90" s="633"/>
      <c r="F90" s="624"/>
      <c r="G90" s="662"/>
    </row>
    <row r="91" spans="1:9" ht="20.399999999999999" x14ac:dyDescent="0.25">
      <c r="A91" s="629">
        <v>132</v>
      </c>
      <c r="B91" s="659" t="s">
        <v>1782</v>
      </c>
      <c r="C91" s="660">
        <v>2264251.35</v>
      </c>
      <c r="D91" s="636" t="s">
        <v>1783</v>
      </c>
      <c r="E91" s="637">
        <v>2275769.85</v>
      </c>
      <c r="F91" s="624">
        <v>2275769.85</v>
      </c>
      <c r="G91" s="662">
        <v>11518.5</v>
      </c>
    </row>
    <row r="92" spans="1:9" x14ac:dyDescent="0.25">
      <c r="A92" s="629"/>
      <c r="B92" s="659"/>
      <c r="C92" s="660"/>
      <c r="D92" s="625"/>
      <c r="E92" s="633"/>
      <c r="F92" s="624"/>
      <c r="G92" s="662"/>
    </row>
    <row r="93" spans="1:9" x14ac:dyDescent="0.25">
      <c r="A93" s="629">
        <v>133</v>
      </c>
      <c r="B93" s="659" t="s">
        <v>1784</v>
      </c>
      <c r="C93" s="660">
        <v>1149865.6000000001</v>
      </c>
      <c r="D93" s="665" t="s">
        <v>1785</v>
      </c>
      <c r="E93" s="637">
        <v>139686.78</v>
      </c>
      <c r="F93" s="624">
        <v>589101.77</v>
      </c>
      <c r="G93" s="662">
        <v>-560763.83000000007</v>
      </c>
    </row>
    <row r="94" spans="1:9" x14ac:dyDescent="0.25">
      <c r="A94" s="675"/>
      <c r="B94" s="675"/>
      <c r="C94" s="675"/>
      <c r="D94" s="676" t="s">
        <v>1786</v>
      </c>
      <c r="E94" s="637">
        <v>0</v>
      </c>
      <c r="F94" s="677"/>
      <c r="G94" s="678"/>
    </row>
    <row r="95" spans="1:9" ht="20.399999999999999" x14ac:dyDescent="0.25">
      <c r="A95" s="629"/>
      <c r="B95" s="659"/>
      <c r="C95" s="660"/>
      <c r="D95" s="636" t="s">
        <v>1787</v>
      </c>
      <c r="E95" s="637">
        <v>50515.49</v>
      </c>
      <c r="F95" s="624"/>
      <c r="G95" s="662"/>
    </row>
    <row r="96" spans="1:9" ht="20.399999999999999" x14ac:dyDescent="0.25">
      <c r="A96" s="629"/>
      <c r="B96" s="659"/>
      <c r="C96" s="660"/>
      <c r="D96" s="636" t="s">
        <v>1788</v>
      </c>
      <c r="E96" s="637">
        <v>0</v>
      </c>
      <c r="F96" s="624"/>
      <c r="G96" s="662"/>
    </row>
    <row r="97" spans="1:7" ht="20.399999999999999" x14ac:dyDescent="0.25">
      <c r="A97" s="629"/>
      <c r="B97" s="659"/>
      <c r="C97" s="660"/>
      <c r="D97" s="636" t="s">
        <v>1789</v>
      </c>
      <c r="E97" s="637">
        <v>398899.5</v>
      </c>
      <c r="F97" s="624"/>
      <c r="G97" s="662"/>
    </row>
    <row r="98" spans="1:7" x14ac:dyDescent="0.25">
      <c r="A98" s="629"/>
      <c r="B98" s="659"/>
      <c r="C98" s="660"/>
      <c r="D98" s="625"/>
      <c r="E98" s="633"/>
      <c r="F98" s="624"/>
      <c r="G98" s="662"/>
    </row>
    <row r="99" spans="1:7" ht="20.399999999999999" x14ac:dyDescent="0.25">
      <c r="A99" s="629">
        <v>134</v>
      </c>
      <c r="B99" s="659" t="s">
        <v>1790</v>
      </c>
      <c r="C99" s="660">
        <v>342502.42000000004</v>
      </c>
      <c r="D99" s="636" t="s">
        <v>1791</v>
      </c>
      <c r="E99" s="637">
        <v>8451.48</v>
      </c>
      <c r="F99" s="624">
        <v>216129.91</v>
      </c>
      <c r="G99" s="662">
        <v>-126372.51000000004</v>
      </c>
    </row>
    <row r="100" spans="1:7" x14ac:dyDescent="0.25">
      <c r="A100" s="675"/>
      <c r="B100" s="675"/>
      <c r="C100" s="675"/>
      <c r="D100" s="676" t="s">
        <v>1792</v>
      </c>
      <c r="E100" s="637">
        <v>0</v>
      </c>
      <c r="F100" s="677"/>
      <c r="G100" s="678"/>
    </row>
    <row r="101" spans="1:7" x14ac:dyDescent="0.25">
      <c r="A101" s="629"/>
      <c r="B101" s="659"/>
      <c r="C101" s="660"/>
      <c r="D101" s="676" t="s">
        <v>1793</v>
      </c>
      <c r="E101" s="637">
        <v>194713.35</v>
      </c>
      <c r="F101" s="624"/>
      <c r="G101" s="662"/>
    </row>
    <row r="102" spans="1:7" x14ac:dyDescent="0.25">
      <c r="A102" s="629"/>
      <c r="B102" s="659"/>
      <c r="C102" s="660"/>
      <c r="D102" s="636" t="s">
        <v>1794</v>
      </c>
      <c r="E102" s="637">
        <v>12965.08</v>
      </c>
      <c r="F102" s="624"/>
      <c r="G102" s="662"/>
    </row>
    <row r="103" spans="1:7" x14ac:dyDescent="0.25">
      <c r="A103" s="629"/>
      <c r="B103" s="659"/>
      <c r="C103" s="660"/>
      <c r="D103" s="679"/>
      <c r="E103" s="675"/>
      <c r="F103" s="624"/>
      <c r="G103" s="662"/>
    </row>
    <row r="104" spans="1:7" x14ac:dyDescent="0.25">
      <c r="A104" s="629">
        <v>135</v>
      </c>
      <c r="B104" s="659" t="s">
        <v>1795</v>
      </c>
      <c r="C104" s="660">
        <v>540236.74</v>
      </c>
      <c r="D104" s="665" t="s">
        <v>1796</v>
      </c>
      <c r="E104" s="637">
        <v>35900.61</v>
      </c>
      <c r="F104" s="624">
        <v>35900.61</v>
      </c>
      <c r="G104" s="662">
        <v>-504336.13</v>
      </c>
    </row>
    <row r="105" spans="1:7" x14ac:dyDescent="0.25">
      <c r="A105" s="629"/>
      <c r="B105" s="659"/>
      <c r="C105" s="660"/>
      <c r="D105" s="625"/>
      <c r="E105" s="633"/>
      <c r="F105" s="624"/>
      <c r="G105" s="662"/>
    </row>
    <row r="106" spans="1:7" ht="20.399999999999999" x14ac:dyDescent="0.25">
      <c r="A106" s="629">
        <v>136</v>
      </c>
      <c r="B106" s="659" t="s">
        <v>1797</v>
      </c>
      <c r="C106" s="660">
        <v>282788.37</v>
      </c>
      <c r="D106" s="636" t="s">
        <v>1798</v>
      </c>
      <c r="E106" s="637">
        <v>22735.599999999999</v>
      </c>
      <c r="F106" s="624">
        <v>846119.51</v>
      </c>
      <c r="G106" s="662">
        <v>563331.14</v>
      </c>
    </row>
    <row r="107" spans="1:7" x14ac:dyDescent="0.25">
      <c r="A107" s="629"/>
      <c r="B107" s="659"/>
      <c r="C107" s="660"/>
      <c r="D107" s="636" t="s">
        <v>1799</v>
      </c>
      <c r="E107" s="637">
        <v>823383.91</v>
      </c>
      <c r="F107" s="624"/>
      <c r="G107" s="662"/>
    </row>
    <row r="108" spans="1:7" x14ac:dyDescent="0.25">
      <c r="A108" s="629"/>
      <c r="B108" s="659"/>
      <c r="C108" s="660"/>
      <c r="D108" s="625"/>
      <c r="E108" s="633"/>
      <c r="F108" s="624"/>
      <c r="G108" s="627"/>
    </row>
    <row r="109" spans="1:7" ht="20.399999999999999" x14ac:dyDescent="0.25">
      <c r="A109" s="629">
        <v>137</v>
      </c>
      <c r="B109" s="659" t="s">
        <v>1800</v>
      </c>
      <c r="C109" s="660">
        <v>547547.73</v>
      </c>
      <c r="D109" s="636" t="s">
        <v>1801</v>
      </c>
      <c r="E109" s="637">
        <v>0</v>
      </c>
      <c r="F109" s="624">
        <v>116870.42</v>
      </c>
      <c r="G109" s="662">
        <v>-430677.31</v>
      </c>
    </row>
    <row r="110" spans="1:7" x14ac:dyDescent="0.25">
      <c r="A110" s="629"/>
      <c r="B110" s="659"/>
      <c r="C110" s="660"/>
      <c r="D110" s="636" t="s">
        <v>1802</v>
      </c>
      <c r="E110" s="637">
        <v>0</v>
      </c>
      <c r="F110" s="624"/>
      <c r="G110" s="662"/>
    </row>
    <row r="111" spans="1:7" x14ac:dyDescent="0.25">
      <c r="A111" s="629"/>
      <c r="B111" s="659"/>
      <c r="C111" s="660"/>
      <c r="D111" s="636" t="s">
        <v>1803</v>
      </c>
      <c r="E111" s="637">
        <v>104773.45</v>
      </c>
      <c r="F111" s="624"/>
      <c r="G111" s="662"/>
    </row>
    <row r="112" spans="1:7" ht="20.399999999999999" x14ac:dyDescent="0.25">
      <c r="A112" s="629"/>
      <c r="B112" s="659"/>
      <c r="C112" s="660"/>
      <c r="D112" s="636" t="s">
        <v>1804</v>
      </c>
      <c r="E112" s="637">
        <v>0</v>
      </c>
      <c r="F112" s="624"/>
      <c r="G112" s="662"/>
    </row>
    <row r="113" spans="1:7" x14ac:dyDescent="0.25">
      <c r="A113" s="629"/>
      <c r="B113" s="659"/>
      <c r="C113" s="660"/>
      <c r="D113" s="636" t="s">
        <v>1805</v>
      </c>
      <c r="E113" s="637">
        <v>0</v>
      </c>
      <c r="F113" s="624"/>
      <c r="G113" s="662"/>
    </row>
    <row r="114" spans="1:7" x14ac:dyDescent="0.25">
      <c r="A114" s="629"/>
      <c r="B114" s="659"/>
      <c r="C114" s="660"/>
      <c r="D114" s="636" t="s">
        <v>1806</v>
      </c>
      <c r="E114" s="637">
        <v>10002.35</v>
      </c>
      <c r="F114" s="624"/>
      <c r="G114" s="662"/>
    </row>
    <row r="115" spans="1:7" ht="20.399999999999999" x14ac:dyDescent="0.25">
      <c r="A115" s="629"/>
      <c r="B115" s="659"/>
      <c r="C115" s="660"/>
      <c r="D115" s="636" t="s">
        <v>1807</v>
      </c>
      <c r="E115" s="637">
        <v>2094.62</v>
      </c>
      <c r="F115" s="624"/>
      <c r="G115" s="662"/>
    </row>
    <row r="116" spans="1:7" x14ac:dyDescent="0.25">
      <c r="A116" s="629"/>
      <c r="B116" s="659"/>
      <c r="C116" s="660"/>
      <c r="D116" s="636" t="s">
        <v>1808</v>
      </c>
      <c r="E116" s="637">
        <v>0</v>
      </c>
      <c r="F116" s="624"/>
      <c r="G116" s="662"/>
    </row>
    <row r="117" spans="1:7" x14ac:dyDescent="0.25">
      <c r="A117" s="629"/>
      <c r="B117" s="659"/>
      <c r="C117" s="660"/>
      <c r="D117" s="625"/>
      <c r="E117" s="633"/>
      <c r="F117" s="624"/>
      <c r="G117" s="662"/>
    </row>
    <row r="118" spans="1:7" ht="40.799999999999997" x14ac:dyDescent="0.25">
      <c r="A118" s="629">
        <v>138</v>
      </c>
      <c r="B118" s="659" t="s">
        <v>1809</v>
      </c>
      <c r="C118" s="660">
        <v>503382.40999999992</v>
      </c>
      <c r="D118" s="636" t="s">
        <v>1810</v>
      </c>
      <c r="E118" s="637">
        <v>1833</v>
      </c>
      <c r="F118" s="624">
        <v>801306.78</v>
      </c>
      <c r="G118" s="662">
        <v>297924.37000000011</v>
      </c>
    </row>
    <row r="119" spans="1:7" ht="20.399999999999999" x14ac:dyDescent="0.25">
      <c r="A119" s="629"/>
      <c r="B119" s="659"/>
      <c r="C119" s="660"/>
      <c r="D119" s="636" t="s">
        <v>1811</v>
      </c>
      <c r="E119" s="637">
        <v>45625.59</v>
      </c>
      <c r="F119" s="624"/>
      <c r="G119" s="662"/>
    </row>
    <row r="120" spans="1:7" x14ac:dyDescent="0.25">
      <c r="A120" s="629"/>
      <c r="B120" s="659"/>
      <c r="C120" s="660"/>
      <c r="D120" s="665" t="s">
        <v>806</v>
      </c>
      <c r="E120" s="637">
        <v>204007.1</v>
      </c>
      <c r="F120" s="624"/>
      <c r="G120" s="662"/>
    </row>
    <row r="121" spans="1:7" x14ac:dyDescent="0.25">
      <c r="A121" s="629"/>
      <c r="B121" s="659"/>
      <c r="C121" s="660"/>
      <c r="D121" s="636" t="s">
        <v>1812</v>
      </c>
      <c r="E121" s="637">
        <v>355523.08</v>
      </c>
      <c r="F121" s="624"/>
      <c r="G121" s="662"/>
    </row>
    <row r="122" spans="1:7" x14ac:dyDescent="0.25">
      <c r="A122" s="629"/>
      <c r="B122" s="659"/>
      <c r="C122" s="660"/>
      <c r="D122" s="665" t="s">
        <v>1813</v>
      </c>
      <c r="E122" s="637">
        <v>194318.01</v>
      </c>
      <c r="F122" s="624"/>
      <c r="G122" s="662"/>
    </row>
    <row r="123" spans="1:7" x14ac:dyDescent="0.25">
      <c r="A123" s="629"/>
      <c r="B123" s="659"/>
      <c r="C123" s="660"/>
      <c r="D123" s="625"/>
      <c r="E123" s="633"/>
      <c r="F123" s="624"/>
      <c r="G123" s="662"/>
    </row>
    <row r="124" spans="1:7" ht="20.399999999999999" x14ac:dyDescent="0.25">
      <c r="A124" s="629">
        <v>139</v>
      </c>
      <c r="B124" s="659" t="s">
        <v>1814</v>
      </c>
      <c r="C124" s="660">
        <v>376195.05</v>
      </c>
      <c r="D124" s="665" t="s">
        <v>1815</v>
      </c>
      <c r="E124" s="637">
        <v>866809.3</v>
      </c>
      <c r="F124" s="624">
        <v>866809.3</v>
      </c>
      <c r="G124" s="662">
        <v>490614.25000000006</v>
      </c>
    </row>
    <row r="125" spans="1:7" x14ac:dyDescent="0.25">
      <c r="A125" s="629"/>
      <c r="B125" s="659"/>
      <c r="C125" s="660"/>
      <c r="D125" s="665" t="s">
        <v>1816</v>
      </c>
      <c r="E125" s="637">
        <v>0</v>
      </c>
      <c r="F125" s="624"/>
      <c r="G125" s="662"/>
    </row>
    <row r="126" spans="1:7" x14ac:dyDescent="0.25">
      <c r="A126" s="629"/>
      <c r="B126" s="659"/>
      <c r="C126" s="660"/>
      <c r="D126" s="625"/>
      <c r="E126" s="633"/>
      <c r="F126" s="624"/>
      <c r="G126" s="662"/>
    </row>
    <row r="127" spans="1:7" x14ac:dyDescent="0.25">
      <c r="A127" s="629">
        <v>140</v>
      </c>
      <c r="B127" s="659" t="s">
        <v>1817</v>
      </c>
      <c r="C127" s="660">
        <v>241.25</v>
      </c>
      <c r="D127" s="680" t="s">
        <v>1817</v>
      </c>
      <c r="E127" s="635">
        <v>0</v>
      </c>
      <c r="F127" s="624">
        <v>0</v>
      </c>
      <c r="G127" s="662">
        <v>-241.25</v>
      </c>
    </row>
    <row r="128" spans="1:7" x14ac:dyDescent="0.25">
      <c r="A128" s="629"/>
      <c r="B128" s="659"/>
      <c r="C128" s="660"/>
      <c r="D128" s="625"/>
      <c r="E128" s="633"/>
      <c r="F128" s="624"/>
      <c r="G128" s="662"/>
    </row>
    <row r="129" spans="1:8" x14ac:dyDescent="0.25">
      <c r="A129" s="629">
        <v>141</v>
      </c>
      <c r="B129" s="659" t="s">
        <v>1818</v>
      </c>
      <c r="C129" s="660">
        <v>2079.5</v>
      </c>
      <c r="D129" s="665" t="s">
        <v>1819</v>
      </c>
      <c r="E129" s="637">
        <v>2079.5</v>
      </c>
      <c r="F129" s="624">
        <v>2079.5</v>
      </c>
      <c r="G129" s="662">
        <v>0</v>
      </c>
    </row>
    <row r="130" spans="1:8" x14ac:dyDescent="0.25">
      <c r="A130" s="629"/>
      <c r="B130" s="659"/>
      <c r="C130" s="660"/>
      <c r="D130" s="625"/>
      <c r="E130" s="633"/>
      <c r="F130" s="624"/>
      <c r="G130" s="662"/>
    </row>
    <row r="131" spans="1:8" ht="20.399999999999999" x14ac:dyDescent="0.25">
      <c r="A131" s="629">
        <v>142</v>
      </c>
      <c r="B131" s="659" t="s">
        <v>1820</v>
      </c>
      <c r="C131" s="660">
        <v>202079.3</v>
      </c>
      <c r="D131" s="636" t="s">
        <v>1821</v>
      </c>
      <c r="E131" s="637">
        <v>106122.3</v>
      </c>
      <c r="F131" s="624">
        <v>204909.3</v>
      </c>
      <c r="G131" s="662">
        <v>2830</v>
      </c>
    </row>
    <row r="132" spans="1:8" x14ac:dyDescent="0.25">
      <c r="A132" s="629"/>
      <c r="B132" s="659"/>
      <c r="C132" s="660"/>
      <c r="D132" s="636" t="s">
        <v>1822</v>
      </c>
      <c r="E132" s="637">
        <v>98787</v>
      </c>
      <c r="F132" s="624"/>
      <c r="G132" s="662"/>
    </row>
    <row r="133" spans="1:8" x14ac:dyDescent="0.25">
      <c r="A133" s="629"/>
      <c r="B133" s="659"/>
      <c r="C133" s="660"/>
      <c r="D133" s="636" t="s">
        <v>1823</v>
      </c>
      <c r="E133" s="637">
        <v>0</v>
      </c>
      <c r="F133" s="624"/>
      <c r="G133" s="662"/>
    </row>
    <row r="134" spans="1:8" x14ac:dyDescent="0.25">
      <c r="A134" s="666"/>
      <c r="B134" s="681"/>
      <c r="C134" s="668"/>
      <c r="D134" s="669"/>
      <c r="E134" s="670"/>
      <c r="F134" s="671"/>
      <c r="G134" s="672"/>
    </row>
    <row r="135" spans="1:8" ht="20.399999999999999" x14ac:dyDescent="0.25">
      <c r="A135" s="951">
        <v>143</v>
      </c>
      <c r="B135" s="984" t="s">
        <v>1824</v>
      </c>
      <c r="C135" s="952">
        <v>131096.19</v>
      </c>
      <c r="D135" s="987" t="s">
        <v>1825</v>
      </c>
      <c r="E135" s="988">
        <v>145805.81</v>
      </c>
      <c r="F135" s="1010">
        <v>145805.81</v>
      </c>
      <c r="G135" s="1011">
        <v>14709.619999999995</v>
      </c>
    </row>
    <row r="136" spans="1:8" x14ac:dyDescent="0.25">
      <c r="A136" s="629"/>
      <c r="B136" s="659"/>
      <c r="C136" s="660"/>
      <c r="D136" s="636" t="s">
        <v>1826</v>
      </c>
      <c r="E136" s="637">
        <v>0</v>
      </c>
      <c r="F136" s="624"/>
      <c r="G136" s="662"/>
    </row>
    <row r="137" spans="1:8" x14ac:dyDescent="0.25">
      <c r="A137" s="629"/>
      <c r="B137" s="659"/>
      <c r="C137" s="660"/>
      <c r="D137" s="625"/>
      <c r="E137" s="633"/>
      <c r="F137" s="624"/>
      <c r="G137" s="662"/>
    </row>
    <row r="138" spans="1:8" x14ac:dyDescent="0.25">
      <c r="A138" s="629">
        <v>144</v>
      </c>
      <c r="B138" s="659" t="s">
        <v>1827</v>
      </c>
      <c r="C138" s="660">
        <v>321874.07</v>
      </c>
      <c r="D138" s="665" t="s">
        <v>1828</v>
      </c>
      <c r="E138" s="637">
        <v>312751.95</v>
      </c>
      <c r="F138" s="624">
        <v>312751.95</v>
      </c>
      <c r="G138" s="662">
        <v>-9122.1199999999953</v>
      </c>
    </row>
    <row r="139" spans="1:8" x14ac:dyDescent="0.25">
      <c r="A139" s="629"/>
      <c r="B139" s="663"/>
      <c r="C139" s="660"/>
      <c r="D139" s="625"/>
      <c r="E139" s="633"/>
      <c r="F139" s="624"/>
      <c r="G139" s="627"/>
    </row>
    <row r="140" spans="1:8" x14ac:dyDescent="0.25">
      <c r="A140" s="629">
        <v>145</v>
      </c>
      <c r="B140" s="659" t="s">
        <v>1829</v>
      </c>
      <c r="C140" s="660">
        <v>0</v>
      </c>
      <c r="F140" s="624">
        <v>981057.67</v>
      </c>
      <c r="G140" s="662">
        <v>981057.67</v>
      </c>
      <c r="H140" s="6"/>
    </row>
    <row r="141" spans="1:8" x14ac:dyDescent="0.25">
      <c r="A141" s="629"/>
      <c r="B141" s="659"/>
      <c r="C141" s="660"/>
      <c r="F141" s="624"/>
      <c r="G141" s="662"/>
    </row>
    <row r="142" spans="1:8" x14ac:dyDescent="0.25">
      <c r="A142" s="629">
        <v>146</v>
      </c>
      <c r="B142" s="659" t="s">
        <v>1830</v>
      </c>
      <c r="C142" s="660">
        <v>55730.85</v>
      </c>
      <c r="D142" s="665" t="s">
        <v>1831</v>
      </c>
      <c r="E142" s="637">
        <v>55730.85</v>
      </c>
      <c r="F142" s="624">
        <v>55730.85</v>
      </c>
      <c r="G142" s="662">
        <v>0</v>
      </c>
    </row>
    <row r="143" spans="1:8" x14ac:dyDescent="0.25">
      <c r="A143" s="629"/>
      <c r="B143" s="659"/>
      <c r="C143" s="660"/>
      <c r="D143" s="665" t="s">
        <v>1832</v>
      </c>
      <c r="E143" s="637">
        <v>0</v>
      </c>
      <c r="F143" s="624"/>
      <c r="G143" s="662"/>
    </row>
    <row r="144" spans="1:8" x14ac:dyDescent="0.25">
      <c r="A144" s="629"/>
      <c r="B144" s="659"/>
      <c r="C144" s="660"/>
      <c r="D144" s="675"/>
      <c r="E144" s="675"/>
      <c r="F144" s="624"/>
      <c r="G144" s="662"/>
    </row>
    <row r="145" spans="1:8" x14ac:dyDescent="0.25">
      <c r="A145" s="629">
        <v>148</v>
      </c>
      <c r="B145" s="659" t="s">
        <v>1833</v>
      </c>
      <c r="C145" s="660">
        <v>208192.09</v>
      </c>
      <c r="D145" s="665" t="s">
        <v>1834</v>
      </c>
      <c r="E145" s="637">
        <v>87467.99</v>
      </c>
      <c r="F145" s="624">
        <v>87467.99</v>
      </c>
      <c r="G145" s="662">
        <v>-120724.09999999999</v>
      </c>
    </row>
    <row r="146" spans="1:8" x14ac:dyDescent="0.25">
      <c r="A146" s="629"/>
      <c r="B146" s="663"/>
      <c r="C146" s="660"/>
      <c r="D146" s="625"/>
      <c r="E146" s="633"/>
      <c r="F146" s="624"/>
      <c r="G146" s="662"/>
    </row>
    <row r="147" spans="1:8" x14ac:dyDescent="0.25">
      <c r="A147" s="629">
        <v>149</v>
      </c>
      <c r="B147" s="659" t="s">
        <v>1835</v>
      </c>
      <c r="C147" s="660">
        <v>62546.58</v>
      </c>
      <c r="D147" s="665" t="s">
        <v>1835</v>
      </c>
      <c r="E147" s="637">
        <v>157.9</v>
      </c>
      <c r="F147" s="624">
        <v>157.9</v>
      </c>
      <c r="G147" s="662">
        <v>-62388.68</v>
      </c>
    </row>
    <row r="148" spans="1:8" x14ac:dyDescent="0.25">
      <c r="A148" s="629"/>
      <c r="B148" s="663"/>
      <c r="C148" s="660"/>
      <c r="D148" s="625"/>
      <c r="E148" s="633"/>
      <c r="F148" s="624"/>
      <c r="G148" s="662"/>
      <c r="H148" s="6"/>
    </row>
    <row r="149" spans="1:8" x14ac:dyDescent="0.25">
      <c r="A149" s="629">
        <v>151</v>
      </c>
      <c r="B149" s="663" t="s">
        <v>1836</v>
      </c>
      <c r="C149" s="660">
        <v>0</v>
      </c>
      <c r="D149" s="636" t="s">
        <v>1837</v>
      </c>
      <c r="E149" s="637">
        <v>0</v>
      </c>
      <c r="F149" s="624">
        <v>0</v>
      </c>
      <c r="G149" s="662">
        <v>0</v>
      </c>
    </row>
    <row r="150" spans="1:8" x14ac:dyDescent="0.25">
      <c r="A150" s="629"/>
      <c r="B150" s="663"/>
      <c r="C150" s="660"/>
      <c r="D150" s="636" t="s">
        <v>1838</v>
      </c>
      <c r="E150" s="637">
        <v>0</v>
      </c>
      <c r="F150" s="624"/>
      <c r="G150" s="662"/>
    </row>
    <row r="151" spans="1:8" x14ac:dyDescent="0.25">
      <c r="A151" s="629"/>
      <c r="B151" s="663"/>
      <c r="C151" s="660"/>
      <c r="D151" s="636" t="s">
        <v>1839</v>
      </c>
      <c r="E151" s="637">
        <v>0</v>
      </c>
      <c r="F151" s="624"/>
      <c r="G151" s="662"/>
    </row>
    <row r="152" spans="1:8" x14ac:dyDescent="0.25">
      <c r="A152" s="629"/>
      <c r="B152" s="663"/>
      <c r="C152" s="660"/>
      <c r="D152" s="625"/>
      <c r="E152" s="633"/>
      <c r="F152" s="624"/>
      <c r="G152" s="662"/>
    </row>
    <row r="153" spans="1:8" ht="20.399999999999999" x14ac:dyDescent="0.25">
      <c r="A153" s="629">
        <v>152</v>
      </c>
      <c r="B153" s="659" t="s">
        <v>1840</v>
      </c>
      <c r="C153" s="660">
        <v>0</v>
      </c>
      <c r="D153" s="636" t="s">
        <v>1841</v>
      </c>
      <c r="E153" s="637">
        <v>0</v>
      </c>
      <c r="F153" s="624">
        <v>0</v>
      </c>
      <c r="G153" s="662">
        <v>0</v>
      </c>
    </row>
    <row r="154" spans="1:8" x14ac:dyDescent="0.25">
      <c r="A154" s="629"/>
      <c r="B154" s="659"/>
      <c r="C154" s="660"/>
      <c r="D154" s="682" t="s">
        <v>1842</v>
      </c>
      <c r="E154" s="637">
        <v>0</v>
      </c>
      <c r="F154" s="624"/>
      <c r="G154" s="662"/>
    </row>
    <row r="155" spans="1:8" x14ac:dyDescent="0.25">
      <c r="A155" s="629"/>
      <c r="B155" s="663"/>
      <c r="C155" s="660"/>
      <c r="D155" s="625"/>
      <c r="E155" s="633"/>
      <c r="F155" s="624"/>
      <c r="G155" s="662"/>
    </row>
    <row r="156" spans="1:8" ht="20.399999999999999" x14ac:dyDescent="0.25">
      <c r="A156" s="629">
        <v>153</v>
      </c>
      <c r="B156" s="659" t="s">
        <v>1843</v>
      </c>
      <c r="C156" s="660">
        <v>0</v>
      </c>
      <c r="D156" s="636" t="s">
        <v>1844</v>
      </c>
      <c r="E156" s="637">
        <v>0</v>
      </c>
      <c r="F156" s="624">
        <v>0</v>
      </c>
      <c r="G156" s="662">
        <v>0</v>
      </c>
    </row>
    <row r="157" spans="1:8" x14ac:dyDescent="0.25">
      <c r="A157" s="629"/>
      <c r="B157" s="659"/>
      <c r="C157" s="660"/>
      <c r="D157" s="636" t="s">
        <v>1845</v>
      </c>
      <c r="E157" s="637">
        <v>0</v>
      </c>
      <c r="F157" s="624"/>
      <c r="G157" s="662"/>
    </row>
    <row r="158" spans="1:8" x14ac:dyDescent="0.25">
      <c r="A158" s="629"/>
      <c r="B158" s="663"/>
      <c r="C158" s="660"/>
      <c r="D158" s="625"/>
      <c r="E158" s="633"/>
      <c r="F158" s="624"/>
      <c r="G158" s="662"/>
    </row>
    <row r="159" spans="1:8" ht="20.399999999999999" x14ac:dyDescent="0.25">
      <c r="A159" s="629">
        <v>154</v>
      </c>
      <c r="B159" s="659" t="s">
        <v>1846</v>
      </c>
      <c r="C159" s="660">
        <v>459286</v>
      </c>
      <c r="D159" s="683" t="s">
        <v>1847</v>
      </c>
      <c r="E159" s="637">
        <v>0</v>
      </c>
      <c r="F159" s="624">
        <v>394286</v>
      </c>
      <c r="G159" s="662">
        <v>-65000</v>
      </c>
    </row>
    <row r="160" spans="1:8" ht="20.399999999999999" x14ac:dyDescent="0.25">
      <c r="A160" s="629"/>
      <c r="B160" s="663"/>
      <c r="C160" s="660"/>
      <c r="D160" s="683" t="s">
        <v>1848</v>
      </c>
      <c r="E160" s="637">
        <v>0</v>
      </c>
      <c r="F160" s="624"/>
      <c r="G160" s="662"/>
    </row>
    <row r="161" spans="1:7" x14ac:dyDescent="0.25">
      <c r="A161" s="629"/>
      <c r="B161" s="663"/>
      <c r="C161" s="660"/>
      <c r="D161" s="636" t="s">
        <v>1849</v>
      </c>
      <c r="E161" s="637">
        <v>32500</v>
      </c>
      <c r="F161" s="624"/>
      <c r="G161" s="662"/>
    </row>
    <row r="162" spans="1:7" ht="20.399999999999999" x14ac:dyDescent="0.25">
      <c r="A162" s="629"/>
      <c r="B162" s="663"/>
      <c r="C162" s="660"/>
      <c r="D162" s="636" t="s">
        <v>1850</v>
      </c>
      <c r="E162" s="637">
        <v>361786</v>
      </c>
      <c r="F162" s="624"/>
      <c r="G162" s="662"/>
    </row>
    <row r="163" spans="1:7" ht="20.399999999999999" x14ac:dyDescent="0.25">
      <c r="A163" s="629"/>
      <c r="B163" s="663"/>
      <c r="C163" s="660"/>
      <c r="D163" s="636" t="s">
        <v>1851</v>
      </c>
      <c r="E163" s="637">
        <v>0</v>
      </c>
      <c r="F163" s="624"/>
      <c r="G163" s="662"/>
    </row>
    <row r="164" spans="1:7" x14ac:dyDescent="0.25">
      <c r="A164" s="629"/>
      <c r="B164" s="663"/>
      <c r="C164" s="660"/>
      <c r="D164" s="625"/>
      <c r="E164" s="633"/>
      <c r="F164" s="624"/>
      <c r="G164" s="662"/>
    </row>
    <row r="165" spans="1:7" ht="20.399999999999999" x14ac:dyDescent="0.25">
      <c r="A165" s="629">
        <v>155</v>
      </c>
      <c r="B165" s="659" t="s">
        <v>1852</v>
      </c>
      <c r="C165" s="660">
        <v>4717972.91</v>
      </c>
      <c r="D165" s="636" t="s">
        <v>1853</v>
      </c>
      <c r="E165" s="637">
        <v>4479306.2699999996</v>
      </c>
      <c r="F165" s="624">
        <v>4657173.34</v>
      </c>
      <c r="G165" s="662">
        <v>-60799.570000000298</v>
      </c>
    </row>
    <row r="166" spans="1:7" x14ac:dyDescent="0.25">
      <c r="A166" s="629"/>
      <c r="B166" s="659"/>
      <c r="C166" s="660"/>
      <c r="D166" s="636" t="s">
        <v>1854</v>
      </c>
      <c r="E166" s="637">
        <v>22571.25</v>
      </c>
      <c r="F166" s="624"/>
      <c r="G166" s="662"/>
    </row>
    <row r="167" spans="1:7" ht="20.399999999999999" x14ac:dyDescent="0.25">
      <c r="A167" s="629"/>
      <c r="B167" s="659"/>
      <c r="C167" s="660"/>
      <c r="D167" s="636" t="s">
        <v>1855</v>
      </c>
      <c r="E167" s="637">
        <v>0</v>
      </c>
      <c r="F167" s="624"/>
      <c r="G167" s="627"/>
    </row>
    <row r="168" spans="1:7" ht="20.399999999999999" x14ac:dyDescent="0.25">
      <c r="A168" s="629"/>
      <c r="B168" s="659"/>
      <c r="C168" s="660"/>
      <c r="D168" s="636" t="s">
        <v>1856</v>
      </c>
      <c r="E168" s="637">
        <v>74297.460000000006</v>
      </c>
      <c r="F168" s="624"/>
      <c r="G168" s="662"/>
    </row>
    <row r="169" spans="1:7" ht="20.85" customHeight="1" x14ac:dyDescent="0.25">
      <c r="A169" s="629"/>
      <c r="B169" s="659"/>
      <c r="C169" s="660"/>
      <c r="D169" s="636" t="s">
        <v>1857</v>
      </c>
      <c r="E169" s="637">
        <v>0</v>
      </c>
      <c r="F169" s="624"/>
      <c r="G169" s="662"/>
    </row>
    <row r="170" spans="1:7" ht="17.850000000000001" customHeight="1" x14ac:dyDescent="0.25">
      <c r="A170" s="629"/>
      <c r="B170" s="659"/>
      <c r="C170" s="660"/>
      <c r="D170" s="636" t="s">
        <v>1858</v>
      </c>
      <c r="E170" s="637">
        <v>80998.36</v>
      </c>
      <c r="F170" s="624"/>
      <c r="G170" s="662"/>
    </row>
    <row r="171" spans="1:7" x14ac:dyDescent="0.25">
      <c r="A171" s="629"/>
      <c r="B171" s="659"/>
      <c r="C171" s="660"/>
      <c r="D171" s="625"/>
      <c r="E171" s="633"/>
      <c r="F171" s="624"/>
      <c r="G171" s="662"/>
    </row>
    <row r="172" spans="1:7" ht="20.399999999999999" x14ac:dyDescent="0.25">
      <c r="A172" s="629">
        <v>157</v>
      </c>
      <c r="B172" s="659" t="s">
        <v>1859</v>
      </c>
      <c r="C172" s="660">
        <v>5580826.9000000004</v>
      </c>
      <c r="D172" s="684" t="s">
        <v>1860</v>
      </c>
      <c r="E172" s="637">
        <v>5580826.9000000004</v>
      </c>
      <c r="F172" s="624">
        <v>5580826.9000000004</v>
      </c>
      <c r="G172" s="662">
        <v>0</v>
      </c>
    </row>
    <row r="173" spans="1:7" x14ac:dyDescent="0.25">
      <c r="A173" s="629"/>
      <c r="B173" s="659"/>
      <c r="C173" s="660"/>
      <c r="D173" s="625"/>
      <c r="E173" s="633"/>
      <c r="F173" s="624"/>
      <c r="G173" s="662"/>
    </row>
    <row r="174" spans="1:7" ht="30.6" x14ac:dyDescent="0.25">
      <c r="A174" s="629">
        <v>158</v>
      </c>
      <c r="B174" s="659" t="s">
        <v>1861</v>
      </c>
      <c r="C174" s="660">
        <v>0</v>
      </c>
      <c r="D174" s="684" t="s">
        <v>1861</v>
      </c>
      <c r="E174" s="637">
        <v>0</v>
      </c>
      <c r="F174" s="624">
        <v>0</v>
      </c>
      <c r="G174" s="662">
        <v>0</v>
      </c>
    </row>
    <row r="175" spans="1:7" x14ac:dyDescent="0.25">
      <c r="A175" s="629"/>
      <c r="B175" s="659"/>
      <c r="C175" s="660"/>
      <c r="D175" s="625"/>
      <c r="E175" s="633"/>
      <c r="F175" s="624"/>
      <c r="G175" s="662"/>
    </row>
    <row r="176" spans="1:7" x14ac:dyDescent="0.25">
      <c r="A176" s="629">
        <v>159</v>
      </c>
      <c r="B176" s="659" t="s">
        <v>1862</v>
      </c>
      <c r="C176" s="660">
        <v>55185777.07</v>
      </c>
      <c r="D176" s="665" t="s">
        <v>1863</v>
      </c>
      <c r="E176" s="637">
        <v>55185777.07</v>
      </c>
      <c r="F176" s="624">
        <v>55185777.07</v>
      </c>
      <c r="G176" s="662">
        <v>0</v>
      </c>
    </row>
    <row r="177" spans="1:7" x14ac:dyDescent="0.25">
      <c r="A177" s="629"/>
      <c r="B177" s="659"/>
      <c r="C177" s="660"/>
      <c r="D177" s="625"/>
      <c r="E177" s="633"/>
      <c r="F177" s="624"/>
      <c r="G177" s="662"/>
    </row>
    <row r="178" spans="1:7" x14ac:dyDescent="0.25">
      <c r="A178" s="629">
        <v>162</v>
      </c>
      <c r="B178" s="659" t="s">
        <v>1864</v>
      </c>
      <c r="C178" s="660">
        <v>0</v>
      </c>
      <c r="D178" s="665" t="s">
        <v>1674</v>
      </c>
      <c r="E178" s="637">
        <v>0</v>
      </c>
      <c r="F178" s="624">
        <v>0</v>
      </c>
      <c r="G178" s="662">
        <v>0</v>
      </c>
    </row>
    <row r="179" spans="1:7" ht="13.8" thickBot="1" x14ac:dyDescent="0.3">
      <c r="A179" s="629"/>
      <c r="B179" s="663"/>
      <c r="C179" s="660"/>
      <c r="D179" s="625"/>
      <c r="E179" s="633"/>
      <c r="F179" s="624"/>
      <c r="G179" s="662"/>
    </row>
    <row r="180" spans="1:7" ht="13.8" thickBot="1" x14ac:dyDescent="0.3">
      <c r="A180" s="1158" t="s">
        <v>1865</v>
      </c>
      <c r="B180" s="1159"/>
      <c r="C180" s="660"/>
      <c r="D180" s="625"/>
      <c r="E180" s="633"/>
      <c r="F180" s="624"/>
      <c r="G180" s="662"/>
    </row>
    <row r="181" spans="1:7" x14ac:dyDescent="0.25">
      <c r="A181" s="629">
        <v>175</v>
      </c>
      <c r="B181" s="663" t="s">
        <v>1866</v>
      </c>
      <c r="C181" s="660">
        <v>0</v>
      </c>
      <c r="D181" s="685" t="s">
        <v>1867</v>
      </c>
      <c r="E181" s="686">
        <v>15000000</v>
      </c>
      <c r="F181" s="624">
        <v>15000000</v>
      </c>
      <c r="G181" s="662">
        <v>15000000</v>
      </c>
    </row>
    <row r="182" spans="1:7" x14ac:dyDescent="0.25">
      <c r="A182" s="629"/>
      <c r="B182" s="663"/>
      <c r="C182" s="660"/>
      <c r="D182" s="663"/>
      <c r="E182" s="675"/>
      <c r="F182" s="624"/>
      <c r="G182" s="662"/>
    </row>
    <row r="183" spans="1:7" x14ac:dyDescent="0.25">
      <c r="A183" s="629">
        <v>180</v>
      </c>
      <c r="B183" s="659" t="s">
        <v>1868</v>
      </c>
      <c r="C183" s="660">
        <v>200387.55</v>
      </c>
      <c r="D183" s="665" t="s">
        <v>1869</v>
      </c>
      <c r="E183" s="637">
        <v>0</v>
      </c>
      <c r="F183" s="624">
        <v>107677.32</v>
      </c>
      <c r="G183" s="662">
        <v>-92710.229999999981</v>
      </c>
    </row>
    <row r="184" spans="1:7" x14ac:dyDescent="0.25">
      <c r="A184" s="629"/>
      <c r="B184" s="659"/>
      <c r="C184" s="660"/>
      <c r="D184" s="665" t="s">
        <v>1870</v>
      </c>
      <c r="E184" s="637">
        <v>10346.73</v>
      </c>
      <c r="F184" s="624"/>
      <c r="G184" s="662"/>
    </row>
    <row r="185" spans="1:7" x14ac:dyDescent="0.25">
      <c r="A185" s="629"/>
      <c r="B185" s="659"/>
      <c r="C185" s="660"/>
      <c r="D185" s="665" t="s">
        <v>1871</v>
      </c>
      <c r="E185" s="637">
        <v>72591.350000000006</v>
      </c>
      <c r="F185" s="624"/>
      <c r="G185" s="662"/>
    </row>
    <row r="186" spans="1:7" x14ac:dyDescent="0.25">
      <c r="A186" s="629"/>
      <c r="B186" s="659"/>
      <c r="C186" s="660"/>
      <c r="D186" s="665" t="s">
        <v>1872</v>
      </c>
      <c r="E186" s="637">
        <v>24639.46</v>
      </c>
      <c r="F186" s="624"/>
      <c r="G186" s="662"/>
    </row>
    <row r="187" spans="1:7" x14ac:dyDescent="0.25">
      <c r="A187" s="629"/>
      <c r="B187" s="659"/>
      <c r="C187" s="660"/>
      <c r="D187" s="665" t="s">
        <v>1873</v>
      </c>
      <c r="E187" s="637">
        <v>99.78</v>
      </c>
      <c r="F187" s="624"/>
      <c r="G187" s="662"/>
    </row>
    <row r="188" spans="1:7" x14ac:dyDescent="0.25">
      <c r="A188" s="629"/>
      <c r="B188" s="659"/>
      <c r="C188" s="660"/>
      <c r="D188" s="625"/>
      <c r="E188" s="633"/>
      <c r="F188" s="624"/>
      <c r="G188" s="662"/>
    </row>
    <row r="189" spans="1:7" x14ac:dyDescent="0.25">
      <c r="A189" s="629">
        <v>181</v>
      </c>
      <c r="B189" s="659" t="s">
        <v>1874</v>
      </c>
      <c r="C189" s="660">
        <v>174267.82</v>
      </c>
      <c r="D189" s="665" t="s">
        <v>1875</v>
      </c>
      <c r="E189" s="637">
        <v>133632.65</v>
      </c>
      <c r="F189" s="624">
        <v>133632.65</v>
      </c>
      <c r="G189" s="662">
        <v>-40635.170000000013</v>
      </c>
    </row>
    <row r="190" spans="1:7" x14ac:dyDescent="0.25">
      <c r="A190" s="629"/>
      <c r="B190" s="659"/>
      <c r="C190" s="660"/>
      <c r="D190" s="625"/>
      <c r="E190" s="633"/>
      <c r="F190" s="624"/>
      <c r="G190" s="662"/>
    </row>
    <row r="191" spans="1:7" ht="20.399999999999999" x14ac:dyDescent="0.25">
      <c r="A191" s="629">
        <v>182</v>
      </c>
      <c r="B191" s="659" t="s">
        <v>1876</v>
      </c>
      <c r="C191" s="660">
        <v>387547.55</v>
      </c>
      <c r="D191" s="665" t="s">
        <v>1877</v>
      </c>
      <c r="E191" s="637">
        <v>1079239.78</v>
      </c>
      <c r="F191" s="624">
        <v>1079239.78</v>
      </c>
      <c r="G191" s="627">
        <v>691692.23</v>
      </c>
    </row>
    <row r="192" spans="1:7" x14ac:dyDescent="0.25">
      <c r="A192" s="629"/>
      <c r="B192" s="659"/>
      <c r="C192" s="633"/>
      <c r="D192" s="687"/>
      <c r="E192" s="633"/>
      <c r="F192" s="624"/>
      <c r="G192" s="627"/>
    </row>
    <row r="193" spans="1:8" x14ac:dyDescent="0.25">
      <c r="A193" s="629"/>
      <c r="B193" s="659"/>
      <c r="C193" s="633"/>
      <c r="D193" s="688" t="s">
        <v>1698</v>
      </c>
      <c r="E193" s="637"/>
      <c r="F193" s="638">
        <v>21027.48</v>
      </c>
      <c r="G193" s="627">
        <v>21027.48</v>
      </c>
    </row>
    <row r="194" spans="1:8" x14ac:dyDescent="0.25">
      <c r="A194" s="629"/>
      <c r="B194" s="659"/>
      <c r="C194" s="633"/>
      <c r="D194" s="688" t="s">
        <v>1878</v>
      </c>
      <c r="E194" s="637">
        <v>0</v>
      </c>
      <c r="F194" s="624"/>
      <c r="G194" s="627"/>
    </row>
    <row r="195" spans="1:8" x14ac:dyDescent="0.25">
      <c r="A195" s="629"/>
      <c r="B195" s="659"/>
      <c r="C195" s="633"/>
      <c r="D195" s="688" t="s">
        <v>1879</v>
      </c>
      <c r="E195" s="637">
        <v>0</v>
      </c>
      <c r="F195" s="624"/>
      <c r="G195" s="627"/>
    </row>
    <row r="196" spans="1:8" x14ac:dyDescent="0.25">
      <c r="A196" s="629"/>
      <c r="B196" s="659"/>
      <c r="C196" s="633"/>
      <c r="D196" s="688" t="s">
        <v>1700</v>
      </c>
      <c r="E196" s="689">
        <v>21027.48</v>
      </c>
      <c r="F196" s="624"/>
      <c r="G196" s="627"/>
    </row>
    <row r="197" spans="1:8" ht="13.8" thickBot="1" x14ac:dyDescent="0.3">
      <c r="A197" s="690"/>
      <c r="B197" s="691"/>
      <c r="C197" s="692"/>
      <c r="D197" s="693" t="s">
        <v>1702</v>
      </c>
      <c r="E197" s="694">
        <v>0</v>
      </c>
      <c r="F197" s="695"/>
      <c r="G197" s="645"/>
    </row>
    <row r="198" spans="1:8" ht="13.8" thickBot="1" x14ac:dyDescent="0.3">
      <c r="A198" s="655"/>
      <c r="B198" s="655"/>
      <c r="C198" s="696"/>
      <c r="D198" s="697"/>
      <c r="E198" s="696"/>
      <c r="F198" s="696"/>
      <c r="G198" s="698"/>
    </row>
    <row r="199" spans="1:8" ht="27.6" customHeight="1" thickBot="1" x14ac:dyDescent="0.3">
      <c r="A199" s="1150" t="s">
        <v>1880</v>
      </c>
      <c r="B199" s="1151"/>
      <c r="C199" s="646">
        <v>125144455.31999999</v>
      </c>
      <c r="D199" s="647" t="s">
        <v>1881</v>
      </c>
      <c r="E199" s="646">
        <v>143700692.29999998</v>
      </c>
      <c r="F199" s="633"/>
      <c r="G199" s="648">
        <v>18556236.979999989</v>
      </c>
    </row>
    <row r="200" spans="1:8" x14ac:dyDescent="0.25">
      <c r="A200" s="696"/>
      <c r="B200" s="696"/>
      <c r="C200" s="696"/>
      <c r="D200" s="696"/>
      <c r="E200" s="696"/>
      <c r="F200" s="696"/>
      <c r="G200" s="608"/>
    </row>
    <row r="201" spans="1:8" x14ac:dyDescent="0.25">
      <c r="A201" s="696"/>
      <c r="B201" s="696"/>
      <c r="C201" s="696"/>
      <c r="D201" s="696"/>
      <c r="E201" s="696"/>
      <c r="F201" s="696"/>
      <c r="G201" s="608"/>
    </row>
    <row r="202" spans="1:8" x14ac:dyDescent="0.25">
      <c r="A202" s="27" t="s">
        <v>1882</v>
      </c>
      <c r="B202" s="696"/>
      <c r="C202" s="696"/>
      <c r="D202" s="696"/>
      <c r="E202" s="696"/>
      <c r="F202" s="696"/>
      <c r="G202" s="608"/>
    </row>
    <row r="203" spans="1:8" x14ac:dyDescent="0.25">
      <c r="A203" s="696"/>
      <c r="B203" s="696"/>
      <c r="C203" s="696"/>
      <c r="D203" s="696"/>
      <c r="E203" s="696"/>
      <c r="F203" s="696"/>
      <c r="G203" s="608"/>
    </row>
    <row r="204" spans="1:8" x14ac:dyDescent="0.25">
      <c r="A204" s="27" t="s">
        <v>1883</v>
      </c>
      <c r="B204" s="696"/>
      <c r="C204" s="696"/>
      <c r="D204" s="699">
        <v>20459475.400000006</v>
      </c>
      <c r="E204" s="696"/>
      <c r="F204" s="696"/>
      <c r="G204" s="608"/>
    </row>
    <row r="205" spans="1:8" x14ac:dyDescent="0.25">
      <c r="A205" s="62" t="s">
        <v>1884</v>
      </c>
      <c r="B205" s="62"/>
      <c r="C205" s="62"/>
      <c r="D205" s="64">
        <v>-1210067.2300000002</v>
      </c>
      <c r="E205" s="696"/>
      <c r="F205" s="696"/>
      <c r="G205" s="608"/>
      <c r="H205" s="6"/>
    </row>
    <row r="206" spans="1:8" x14ac:dyDescent="0.25">
      <c r="A206" s="62" t="s">
        <v>1885</v>
      </c>
      <c r="B206" s="62"/>
      <c r="C206" s="62"/>
      <c r="D206" s="64">
        <v>21027.48</v>
      </c>
      <c r="E206" s="696"/>
      <c r="F206" s="696"/>
      <c r="G206" s="700"/>
    </row>
    <row r="207" spans="1:8" x14ac:dyDescent="0.25">
      <c r="A207" s="62" t="s">
        <v>1886</v>
      </c>
      <c r="B207" s="62"/>
      <c r="C207" s="62"/>
      <c r="D207" s="64">
        <v>-18556236.979999989</v>
      </c>
      <c r="E207" s="696"/>
      <c r="F207" s="696"/>
      <c r="G207" s="701"/>
    </row>
    <row r="208" spans="1:8" x14ac:dyDescent="0.25">
      <c r="A208" s="62" t="s">
        <v>1887</v>
      </c>
      <c r="B208" s="62"/>
      <c r="C208" s="62"/>
      <c r="D208" s="64">
        <v>307634.32</v>
      </c>
      <c r="E208" s="696"/>
      <c r="F208" s="696"/>
      <c r="G208" s="608"/>
    </row>
    <row r="209" spans="1:7" x14ac:dyDescent="0.25">
      <c r="A209" s="27" t="s">
        <v>1888</v>
      </c>
      <c r="B209" s="696"/>
      <c r="C209" s="696"/>
      <c r="D209" s="699">
        <v>1021832.9900000168</v>
      </c>
      <c r="E209" s="696"/>
      <c r="F209" s="696"/>
      <c r="G209" s="608"/>
    </row>
    <row r="210" spans="1:7" x14ac:dyDescent="0.25">
      <c r="A210" s="696"/>
      <c r="B210" s="696"/>
      <c r="C210" s="696"/>
      <c r="D210" s="696"/>
      <c r="E210" s="696"/>
      <c r="F210" s="696"/>
      <c r="G210" s="608"/>
    </row>
    <row r="211" spans="1:7" x14ac:dyDescent="0.25">
      <c r="A211" s="696" t="s">
        <v>1889</v>
      </c>
      <c r="B211" s="696"/>
      <c r="C211" s="696"/>
      <c r="D211" s="696"/>
      <c r="E211" s="696"/>
      <c r="F211" s="696"/>
      <c r="G211" s="702"/>
    </row>
    <row r="212" spans="1:7" x14ac:dyDescent="0.25">
      <c r="A212" s="696" t="s">
        <v>1890</v>
      </c>
      <c r="B212" s="696"/>
      <c r="C212" s="696"/>
      <c r="D212" s="696"/>
      <c r="E212" s="696"/>
      <c r="F212" s="696"/>
      <c r="G212" s="702"/>
    </row>
    <row r="213" spans="1:7" x14ac:dyDescent="0.25">
      <c r="A213" s="696" t="s">
        <v>1891</v>
      </c>
      <c r="B213" s="696"/>
      <c r="C213" s="696"/>
      <c r="D213" s="696"/>
      <c r="E213" s="696"/>
      <c r="F213" s="696"/>
      <c r="G213" s="702"/>
    </row>
    <row r="214" spans="1:7" x14ac:dyDescent="0.25">
      <c r="A214" s="696" t="s">
        <v>1892</v>
      </c>
      <c r="B214" s="696"/>
      <c r="C214" s="696"/>
      <c r="D214" s="696"/>
      <c r="E214" s="696"/>
      <c r="F214" s="696"/>
      <c r="G214" s="702"/>
    </row>
    <row r="215" spans="1:7" x14ac:dyDescent="0.25">
      <c r="A215" s="696" t="s">
        <v>1893</v>
      </c>
      <c r="B215" s="696"/>
      <c r="C215" s="696"/>
      <c r="D215" s="696"/>
      <c r="E215" s="696"/>
      <c r="F215" s="696"/>
      <c r="G215" s="608"/>
    </row>
    <row r="216" spans="1:7" x14ac:dyDescent="0.25">
      <c r="A216" s="696"/>
      <c r="B216" s="696"/>
      <c r="C216" s="696"/>
      <c r="D216" s="696"/>
      <c r="E216" s="696"/>
      <c r="F216" s="696"/>
      <c r="G216" s="608"/>
    </row>
    <row r="217" spans="1:7" x14ac:dyDescent="0.25">
      <c r="A217" s="696"/>
      <c r="B217" s="696"/>
      <c r="C217" s="696"/>
      <c r="D217" s="696"/>
      <c r="E217" s="696"/>
      <c r="F217" s="696"/>
      <c r="G217" s="608"/>
    </row>
    <row r="218" spans="1:7" x14ac:dyDescent="0.25">
      <c r="A218" s="696"/>
      <c r="B218" s="696"/>
      <c r="C218" s="696"/>
      <c r="D218" s="696"/>
      <c r="E218" s="696"/>
      <c r="F218" s="696"/>
      <c r="G218" s="608"/>
    </row>
    <row r="219" spans="1:7" x14ac:dyDescent="0.25">
      <c r="A219" s="696"/>
      <c r="B219" s="696"/>
      <c r="C219" s="696"/>
      <c r="D219" s="696"/>
      <c r="E219" s="696"/>
      <c r="F219" s="696"/>
      <c r="G219" s="608"/>
    </row>
    <row r="220" spans="1:7" x14ac:dyDescent="0.25">
      <c r="A220" s="696"/>
      <c r="B220" s="696"/>
      <c r="C220" s="696"/>
      <c r="D220" s="696"/>
      <c r="E220" s="696"/>
      <c r="F220" s="696"/>
      <c r="G220" s="608"/>
    </row>
    <row r="221" spans="1:7" x14ac:dyDescent="0.25">
      <c r="A221" s="696"/>
      <c r="B221" s="696"/>
      <c r="C221" s="696"/>
      <c r="D221" s="696"/>
      <c r="E221" s="696"/>
      <c r="F221" s="696"/>
    </row>
    <row r="222" spans="1:7" x14ac:dyDescent="0.25">
      <c r="A222" s="696"/>
      <c r="B222" s="696"/>
      <c r="C222" s="696"/>
      <c r="D222" s="696"/>
      <c r="E222" s="696"/>
      <c r="F222" s="696"/>
    </row>
    <row r="223" spans="1:7" x14ac:dyDescent="0.25">
      <c r="A223" s="696"/>
      <c r="B223" s="696"/>
      <c r="C223" s="696"/>
      <c r="D223" s="696"/>
      <c r="E223" s="696"/>
      <c r="F223" s="696"/>
    </row>
  </sheetData>
  <mergeCells count="12">
    <mergeCell ref="A199:B199"/>
    <mergeCell ref="A2:C2"/>
    <mergeCell ref="A4:C4"/>
    <mergeCell ref="D4:F4"/>
    <mergeCell ref="A8:B8"/>
    <mergeCell ref="A29:B29"/>
    <mergeCell ref="A35:B35"/>
    <mergeCell ref="A39:C39"/>
    <mergeCell ref="A41:C41"/>
    <mergeCell ref="D41:F41"/>
    <mergeCell ref="A45:B45"/>
    <mergeCell ref="A180:B180"/>
  </mergeCells>
  <printOptions horizontalCentered="1"/>
  <pageMargins left="0.78740157480314965" right="0.78740157480314965" top="0.98425196850393704" bottom="0.98425196850393704" header="0.51181102362204722" footer="0.51181102362204722"/>
  <pageSetup paperSize="9" scale="71" fitToHeight="0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G57"/>
  <sheetViews>
    <sheetView topLeftCell="A14" zoomScaleNormal="100" workbookViewId="0">
      <selection activeCell="C39" sqref="C39"/>
    </sheetView>
  </sheetViews>
  <sheetFormatPr defaultColWidth="9.44140625" defaultRowHeight="13.2" x14ac:dyDescent="0.25"/>
  <cols>
    <col min="1" max="1" width="40.5546875" style="519" customWidth="1"/>
    <col min="2" max="2" width="15" style="62" customWidth="1"/>
    <col min="3" max="3" width="34.44140625" style="62" customWidth="1"/>
    <col min="4" max="4" width="14.44140625" style="62" bestFit="1" customWidth="1"/>
    <col min="5" max="5" width="18.5546875" style="62" customWidth="1"/>
    <col min="6" max="6" width="12.44140625" style="519" bestFit="1" customWidth="1"/>
    <col min="7" max="16384" width="9.44140625" style="519"/>
  </cols>
  <sheetData>
    <row r="1" spans="1:6" ht="13.8" thickBot="1" x14ac:dyDescent="0.3"/>
    <row r="2" spans="1:6" ht="27.6" customHeight="1" thickBot="1" x14ac:dyDescent="0.3">
      <c r="A2" s="1163" t="s">
        <v>1894</v>
      </c>
      <c r="B2" s="1164"/>
    </row>
    <row r="3" spans="1:6" ht="13.8" thickBot="1" x14ac:dyDescent="0.3">
      <c r="A3" s="580"/>
      <c r="E3" s="582"/>
    </row>
    <row r="4" spans="1:6" ht="13.8" thickBot="1" x14ac:dyDescent="0.3">
      <c r="A4" s="1165" t="s">
        <v>1895</v>
      </c>
      <c r="B4" s="1166"/>
      <c r="C4" s="1167" t="s">
        <v>1896</v>
      </c>
      <c r="D4" s="1168"/>
      <c r="E4" s="703" t="s">
        <v>1897</v>
      </c>
    </row>
    <row r="5" spans="1:6" x14ac:dyDescent="0.25">
      <c r="A5" s="908"/>
      <c r="B5" s="564"/>
      <c r="C5" s="704"/>
      <c r="D5" s="564"/>
      <c r="E5" s="705"/>
    </row>
    <row r="6" spans="1:6" x14ac:dyDescent="0.25">
      <c r="A6" s="909" t="s">
        <v>1402</v>
      </c>
      <c r="B6" s="706"/>
      <c r="C6" s="707" t="s">
        <v>1402</v>
      </c>
      <c r="D6" s="564"/>
      <c r="E6" s="708"/>
    </row>
    <row r="7" spans="1:6" x14ac:dyDescent="0.25">
      <c r="A7" s="909"/>
      <c r="B7" s="706"/>
      <c r="C7" s="709"/>
      <c r="D7" s="564"/>
      <c r="E7" s="708"/>
    </row>
    <row r="8" spans="1:6" x14ac:dyDescent="0.25">
      <c r="A8" s="886" t="s">
        <v>1898</v>
      </c>
      <c r="B8" s="710">
        <v>213265674.38000003</v>
      </c>
      <c r="C8" s="711" t="s">
        <v>1899</v>
      </c>
      <c r="D8" s="712">
        <v>213265674.38000003</v>
      </c>
      <c r="E8" s="713">
        <v>0</v>
      </c>
    </row>
    <row r="9" spans="1:6" x14ac:dyDescent="0.25">
      <c r="A9" s="890"/>
      <c r="B9" s="714"/>
      <c r="C9" s="709"/>
      <c r="D9" s="564"/>
      <c r="E9" s="715"/>
    </row>
    <row r="10" spans="1:6" x14ac:dyDescent="0.25">
      <c r="A10" s="886" t="s">
        <v>1404</v>
      </c>
      <c r="B10" s="712">
        <v>390454.99</v>
      </c>
      <c r="C10" s="711" t="s">
        <v>1900</v>
      </c>
      <c r="D10" s="712">
        <v>390454.99</v>
      </c>
      <c r="E10" s="713">
        <v>0</v>
      </c>
    </row>
    <row r="11" spans="1:6" x14ac:dyDescent="0.25">
      <c r="A11" s="770"/>
      <c r="B11" s="716"/>
      <c r="C11" s="717" t="s">
        <v>1519</v>
      </c>
      <c r="D11" s="564">
        <v>0</v>
      </c>
      <c r="E11" s="715"/>
    </row>
    <row r="12" spans="1:6" x14ac:dyDescent="0.25">
      <c r="A12" s="770"/>
      <c r="B12" s="716"/>
      <c r="C12" s="717" t="s">
        <v>1901</v>
      </c>
      <c r="D12" s="564">
        <v>353857.86</v>
      </c>
      <c r="E12" s="715"/>
    </row>
    <row r="13" spans="1:6" x14ac:dyDescent="0.25">
      <c r="A13" s="886"/>
      <c r="B13" s="712"/>
      <c r="C13" s="717" t="s">
        <v>1902</v>
      </c>
      <c r="D13" s="564">
        <v>0</v>
      </c>
      <c r="E13" s="715"/>
      <c r="F13" s="62"/>
    </row>
    <row r="14" spans="1:6" x14ac:dyDescent="0.25">
      <c r="A14" s="886"/>
      <c r="B14" s="712"/>
      <c r="C14" s="717" t="s">
        <v>1903</v>
      </c>
      <c r="D14" s="564">
        <v>1463.5</v>
      </c>
      <c r="E14" s="715"/>
      <c r="F14" s="62"/>
    </row>
    <row r="15" spans="1:6" x14ac:dyDescent="0.25">
      <c r="A15" s="886"/>
      <c r="B15" s="712"/>
      <c r="C15" s="717" t="s">
        <v>1904</v>
      </c>
      <c r="D15" s="564">
        <v>0</v>
      </c>
      <c r="E15" s="715"/>
    </row>
    <row r="16" spans="1:6" x14ac:dyDescent="0.25">
      <c r="A16" s="886"/>
      <c r="B16" s="712"/>
      <c r="C16" s="717" t="s">
        <v>1905</v>
      </c>
      <c r="D16" s="564">
        <v>35133.630000000005</v>
      </c>
      <c r="E16" s="715"/>
    </row>
    <row r="17" spans="1:7" x14ac:dyDescent="0.25">
      <c r="A17" s="886"/>
      <c r="B17" s="712"/>
      <c r="C17" s="718"/>
      <c r="D17" s="719"/>
      <c r="E17" s="715"/>
    </row>
    <row r="18" spans="1:7" x14ac:dyDescent="0.25">
      <c r="A18" s="886"/>
      <c r="B18" s="712"/>
      <c r="C18" s="720"/>
      <c r="D18" s="564"/>
      <c r="E18" s="715"/>
    </row>
    <row r="19" spans="1:7" x14ac:dyDescent="0.25">
      <c r="A19" s="886" t="s">
        <v>1405</v>
      </c>
      <c r="B19" s="712">
        <v>0</v>
      </c>
      <c r="C19" s="27" t="s">
        <v>1405</v>
      </c>
      <c r="D19" s="712">
        <v>0</v>
      </c>
      <c r="E19" s="713">
        <v>0</v>
      </c>
    </row>
    <row r="20" spans="1:7" x14ac:dyDescent="0.25">
      <c r="A20" s="886"/>
      <c r="B20" s="710"/>
      <c r="C20" s="709"/>
      <c r="D20" s="564"/>
      <c r="E20" s="715"/>
    </row>
    <row r="21" spans="1:7" x14ac:dyDescent="0.25">
      <c r="A21" s="886" t="s">
        <v>1406</v>
      </c>
      <c r="B21" s="712"/>
      <c r="C21" s="27" t="s">
        <v>1406</v>
      </c>
      <c r="D21" s="564"/>
      <c r="E21" s="715"/>
    </row>
    <row r="22" spans="1:7" x14ac:dyDescent="0.25">
      <c r="A22" s="890" t="s">
        <v>1407</v>
      </c>
      <c r="B22" s="564">
        <v>43693520.450000003</v>
      </c>
      <c r="C22" s="62" t="s">
        <v>1407</v>
      </c>
      <c r="D22" s="564">
        <v>43693520.450000003</v>
      </c>
      <c r="E22" s="715"/>
    </row>
    <row r="23" spans="1:7" x14ac:dyDescent="0.25">
      <c r="A23" s="890" t="s">
        <v>1408</v>
      </c>
      <c r="B23" s="564">
        <v>27844.429999999702</v>
      </c>
      <c r="C23" s="62" t="s">
        <v>1494</v>
      </c>
      <c r="D23" s="564">
        <v>27844.429999999702</v>
      </c>
      <c r="E23" s="715"/>
    </row>
    <row r="24" spans="1:7" x14ac:dyDescent="0.25">
      <c r="A24" s="890" t="s">
        <v>223</v>
      </c>
      <c r="B24" s="564">
        <v>39357.280000000028</v>
      </c>
      <c r="C24" s="62" t="s">
        <v>223</v>
      </c>
      <c r="D24" s="564">
        <v>39357.280000000028</v>
      </c>
      <c r="E24" s="715"/>
      <c r="F24" s="62"/>
      <c r="G24" s="62"/>
    </row>
    <row r="25" spans="1:7" x14ac:dyDescent="0.25">
      <c r="A25" s="890" t="s">
        <v>1048</v>
      </c>
      <c r="B25" s="564">
        <v>131856.92999999993</v>
      </c>
      <c r="C25" s="62" t="s">
        <v>1048</v>
      </c>
      <c r="D25" s="564">
        <v>131856.92999999993</v>
      </c>
      <c r="E25" s="715"/>
      <c r="F25" s="62"/>
      <c r="G25" s="62"/>
    </row>
    <row r="26" spans="1:7" x14ac:dyDescent="0.25">
      <c r="A26" s="890" t="s">
        <v>1409</v>
      </c>
      <c r="B26" s="564">
        <v>0</v>
      </c>
      <c r="C26" s="62" t="s">
        <v>1409</v>
      </c>
      <c r="D26" s="564">
        <v>0</v>
      </c>
      <c r="E26" s="715"/>
      <c r="F26" s="62"/>
      <c r="G26" s="62"/>
    </row>
    <row r="27" spans="1:7" x14ac:dyDescent="0.25">
      <c r="A27" s="890" t="s">
        <v>1078</v>
      </c>
      <c r="B27" s="564">
        <v>1634960.42</v>
      </c>
      <c r="C27" s="62" t="s">
        <v>1502</v>
      </c>
      <c r="D27" s="564">
        <v>1634960.42</v>
      </c>
      <c r="E27" s="715"/>
      <c r="F27" s="62"/>
      <c r="G27" s="62"/>
    </row>
    <row r="28" spans="1:7" x14ac:dyDescent="0.25">
      <c r="A28" s="890"/>
      <c r="B28" s="564"/>
      <c r="C28" s="709"/>
      <c r="D28" s="564"/>
      <c r="E28" s="715"/>
      <c r="F28" s="62"/>
      <c r="G28" s="62"/>
    </row>
    <row r="29" spans="1:7" x14ac:dyDescent="0.25">
      <c r="A29" s="886" t="s">
        <v>1406</v>
      </c>
      <c r="B29" s="712">
        <v>45527539.510000005</v>
      </c>
      <c r="C29" s="27" t="s">
        <v>1406</v>
      </c>
      <c r="D29" s="712">
        <v>45527539.510000005</v>
      </c>
      <c r="E29" s="713">
        <v>0</v>
      </c>
      <c r="F29" s="62"/>
      <c r="G29" s="62"/>
    </row>
    <row r="30" spans="1:7" x14ac:dyDescent="0.25">
      <c r="A30" s="890"/>
      <c r="B30" s="564"/>
      <c r="C30" s="709"/>
      <c r="D30" s="564"/>
      <c r="E30" s="708"/>
      <c r="F30" s="62"/>
      <c r="G30" s="62"/>
    </row>
    <row r="31" spans="1:7" x14ac:dyDescent="0.25">
      <c r="A31" s="909" t="s">
        <v>1410</v>
      </c>
      <c r="B31" s="706">
        <v>259183668.88000005</v>
      </c>
      <c r="C31" s="721" t="s">
        <v>1410</v>
      </c>
      <c r="D31" s="706">
        <v>259183668.88000005</v>
      </c>
      <c r="E31" s="713">
        <v>0</v>
      </c>
      <c r="F31" s="62"/>
      <c r="G31" s="62"/>
    </row>
    <row r="32" spans="1:7" x14ac:dyDescent="0.25">
      <c r="A32" s="890"/>
      <c r="B32" s="564"/>
      <c r="C32" s="709"/>
      <c r="D32" s="564"/>
      <c r="E32" s="708"/>
      <c r="F32" s="62"/>
      <c r="G32" s="62"/>
    </row>
    <row r="33" spans="1:7" x14ac:dyDescent="0.25">
      <c r="A33" s="890"/>
      <c r="B33" s="564"/>
      <c r="C33" s="709"/>
      <c r="D33" s="564"/>
      <c r="E33" s="708"/>
      <c r="F33" s="62"/>
      <c r="G33" s="62"/>
    </row>
    <row r="34" spans="1:7" x14ac:dyDescent="0.25">
      <c r="A34" s="909" t="s">
        <v>1412</v>
      </c>
      <c r="B34" s="706"/>
      <c r="C34" s="721" t="s">
        <v>1412</v>
      </c>
      <c r="D34" s="564"/>
      <c r="E34" s="708"/>
      <c r="F34" s="62"/>
      <c r="G34" s="62"/>
    </row>
    <row r="35" spans="1:7" x14ac:dyDescent="0.25">
      <c r="A35" s="909"/>
      <c r="B35" s="706"/>
      <c r="C35" s="709"/>
      <c r="D35" s="564"/>
      <c r="E35" s="713"/>
      <c r="F35" s="62"/>
      <c r="G35" s="62"/>
    </row>
    <row r="36" spans="1:7" x14ac:dyDescent="0.25">
      <c r="A36" s="886" t="s">
        <v>1413</v>
      </c>
      <c r="B36" s="712">
        <v>64041593.829999998</v>
      </c>
      <c r="C36" s="711" t="s">
        <v>1495</v>
      </c>
      <c r="D36" s="712">
        <v>62004339.770000003</v>
      </c>
      <c r="E36" s="713">
        <v>2037254.0599999949</v>
      </c>
      <c r="F36" s="62"/>
      <c r="G36" s="62"/>
    </row>
    <row r="37" spans="1:7" x14ac:dyDescent="0.25">
      <c r="A37" s="910"/>
      <c r="B37" s="722"/>
      <c r="C37" s="711"/>
      <c r="D37" s="712"/>
      <c r="E37" s="713"/>
      <c r="F37" s="62"/>
      <c r="G37" s="62"/>
    </row>
    <row r="38" spans="1:7" x14ac:dyDescent="0.25">
      <c r="A38" s="890"/>
      <c r="B38" s="714"/>
      <c r="C38" s="711"/>
      <c r="D38" s="712"/>
      <c r="E38" s="713"/>
      <c r="F38" s="62"/>
      <c r="G38" s="62"/>
    </row>
    <row r="39" spans="1:7" ht="26.4" x14ac:dyDescent="0.25">
      <c r="A39" s="911" t="s">
        <v>1414</v>
      </c>
      <c r="B39" s="723">
        <v>27062161.73</v>
      </c>
      <c r="C39" s="912" t="s">
        <v>1906</v>
      </c>
      <c r="D39" s="724">
        <v>27062161.73</v>
      </c>
      <c r="E39" s="725">
        <v>0</v>
      </c>
      <c r="F39" s="62"/>
      <c r="G39" s="62"/>
    </row>
    <row r="40" spans="1:7" x14ac:dyDescent="0.25">
      <c r="A40" s="909"/>
      <c r="B40" s="723"/>
      <c r="C40" s="711"/>
      <c r="D40" s="712"/>
      <c r="E40" s="713"/>
      <c r="F40" s="62"/>
      <c r="G40" s="62"/>
    </row>
    <row r="41" spans="1:7" x14ac:dyDescent="0.25">
      <c r="A41" s="886" t="s">
        <v>1473</v>
      </c>
      <c r="B41" s="723">
        <v>11174307.720000001</v>
      </c>
      <c r="C41" s="525" t="s">
        <v>1473</v>
      </c>
      <c r="D41" s="712">
        <v>11174307.720000001</v>
      </c>
      <c r="E41" s="713">
        <v>0</v>
      </c>
      <c r="F41" s="62"/>
      <c r="G41" s="62"/>
    </row>
    <row r="42" spans="1:7" x14ac:dyDescent="0.25">
      <c r="A42" s="909"/>
      <c r="B42" s="706"/>
      <c r="C42" s="711"/>
      <c r="D42" s="712"/>
      <c r="E42" s="713"/>
      <c r="F42" s="62"/>
      <c r="G42" s="62"/>
    </row>
    <row r="43" spans="1:7" x14ac:dyDescent="0.25">
      <c r="A43" s="886" t="s">
        <v>1415</v>
      </c>
      <c r="B43" s="726">
        <v>30562850.140000001</v>
      </c>
      <c r="C43" s="711" t="s">
        <v>1415</v>
      </c>
      <c r="D43" s="712">
        <v>0</v>
      </c>
      <c r="E43" s="713">
        <v>30562850.140000001</v>
      </c>
      <c r="F43" s="62"/>
      <c r="G43" s="62"/>
    </row>
    <row r="44" spans="1:7" x14ac:dyDescent="0.25">
      <c r="A44" s="886"/>
      <c r="B44" s="706"/>
      <c r="C44" s="711"/>
      <c r="D44" s="712"/>
      <c r="E44" s="713"/>
      <c r="F44" s="62"/>
      <c r="G44" s="62"/>
    </row>
    <row r="45" spans="1:7" x14ac:dyDescent="0.25">
      <c r="A45" s="909"/>
      <c r="B45" s="706"/>
      <c r="C45" s="711"/>
      <c r="D45" s="712"/>
      <c r="E45" s="713"/>
    </row>
    <row r="46" spans="1:7" x14ac:dyDescent="0.25">
      <c r="A46" s="767" t="s">
        <v>1416</v>
      </c>
      <c r="B46" s="716"/>
      <c r="C46" s="767" t="s">
        <v>1416</v>
      </c>
      <c r="D46" s="768"/>
      <c r="E46" s="769"/>
    </row>
    <row r="47" spans="1:7" x14ac:dyDescent="0.25">
      <c r="A47" s="770" t="s">
        <v>1418</v>
      </c>
      <c r="B47" s="712">
        <v>65000000</v>
      </c>
      <c r="C47" s="770" t="s">
        <v>1418</v>
      </c>
      <c r="D47" s="712">
        <v>65000000</v>
      </c>
      <c r="E47" s="769"/>
    </row>
    <row r="48" spans="1:7" x14ac:dyDescent="0.25">
      <c r="A48" s="770" t="s">
        <v>1417</v>
      </c>
      <c r="B48" s="712">
        <v>45527539.509999998</v>
      </c>
      <c r="C48" s="771" t="s">
        <v>1544</v>
      </c>
      <c r="D48" s="712">
        <v>92921026.670000002</v>
      </c>
      <c r="E48" s="769"/>
    </row>
    <row r="49" spans="1:6" x14ac:dyDescent="0.25">
      <c r="A49" s="770" t="s">
        <v>1419</v>
      </c>
      <c r="B49" s="712">
        <v>15815215.949999999</v>
      </c>
      <c r="C49" s="771" t="s">
        <v>1545</v>
      </c>
      <c r="D49" s="712">
        <v>1021832.99</v>
      </c>
      <c r="E49" s="769"/>
    </row>
    <row r="50" spans="1:6" x14ac:dyDescent="0.25">
      <c r="A50" s="770"/>
      <c r="B50" s="716"/>
      <c r="C50" s="519"/>
      <c r="D50" s="716"/>
      <c r="E50" s="769"/>
      <c r="F50" s="62"/>
    </row>
    <row r="51" spans="1:6" x14ac:dyDescent="0.25">
      <c r="A51" s="772" t="s">
        <v>1420</v>
      </c>
      <c r="B51" s="712">
        <v>126342755.45999999</v>
      </c>
      <c r="C51" s="773" t="s">
        <v>1546</v>
      </c>
      <c r="D51" s="712">
        <v>158942859.66</v>
      </c>
      <c r="E51" s="774">
        <v>-32600104.199999999</v>
      </c>
      <c r="F51" s="62"/>
    </row>
    <row r="52" spans="1:6" x14ac:dyDescent="0.25">
      <c r="A52" s="770"/>
      <c r="B52" s="716"/>
      <c r="C52" s="775"/>
      <c r="D52" s="716"/>
      <c r="E52" s="769"/>
    </row>
    <row r="53" spans="1:6" ht="13.8" thickBot="1" x14ac:dyDescent="0.3">
      <c r="A53" s="776" t="s">
        <v>1421</v>
      </c>
      <c r="B53" s="727">
        <v>259183668.88</v>
      </c>
      <c r="C53" s="777" t="s">
        <v>1421</v>
      </c>
      <c r="D53" s="727">
        <v>259183668.88</v>
      </c>
      <c r="E53" s="778">
        <v>0</v>
      </c>
    </row>
    <row r="54" spans="1:6" x14ac:dyDescent="0.25">
      <c r="A54" s="721"/>
      <c r="B54" s="721"/>
      <c r="C54" s="721"/>
      <c r="D54" s="721"/>
      <c r="E54" s="699"/>
    </row>
    <row r="55" spans="1:6" x14ac:dyDescent="0.25">
      <c r="A55" s="728"/>
    </row>
    <row r="56" spans="1:6" x14ac:dyDescent="0.25">
      <c r="A56" s="728"/>
    </row>
    <row r="57" spans="1:6" x14ac:dyDescent="0.25">
      <c r="A57" s="728"/>
    </row>
  </sheetData>
  <mergeCells count="3">
    <mergeCell ref="A2:B2"/>
    <mergeCell ref="A4:B4"/>
    <mergeCell ref="C4:D4"/>
  </mergeCells>
  <printOptions horizontalCentered="1"/>
  <pageMargins left="0.78740157480314965" right="0.78740157480314965" top="0.59055118110236227" bottom="0.59055118110236227" header="0.51181102362204722" footer="0.51181102362204722"/>
  <pageSetup paperSize="9" scale="70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B72"/>
  <sheetViews>
    <sheetView workbookViewId="0">
      <selection activeCell="B8" sqref="B8"/>
    </sheetView>
  </sheetViews>
  <sheetFormatPr defaultColWidth="8.88671875" defaultRowHeight="15" x14ac:dyDescent="0.25"/>
  <cols>
    <col min="1" max="1" width="77.5546875" style="729" bestFit="1" customWidth="1"/>
    <col min="2" max="2" width="15.88671875" style="729" customWidth="1"/>
    <col min="3" max="16384" width="8.88671875" style="729"/>
  </cols>
  <sheetData>
    <row r="1" spans="1:2" ht="22.8" x14ac:dyDescent="0.4">
      <c r="A1" s="989" t="s">
        <v>1907</v>
      </c>
      <c r="B1" s="990" t="s">
        <v>1908</v>
      </c>
    </row>
    <row r="4" spans="1:2" ht="17.399999999999999" x14ac:dyDescent="0.3">
      <c r="A4" s="953" t="s">
        <v>1909</v>
      </c>
    </row>
    <row r="5" spans="1:2" ht="15.6" x14ac:dyDescent="0.3">
      <c r="A5" s="954"/>
      <c r="B5" s="1012"/>
    </row>
    <row r="6" spans="1:2" ht="15.6" x14ac:dyDescent="0.3">
      <c r="A6" s="730" t="s">
        <v>1910</v>
      </c>
      <c r="B6" s="731">
        <v>0.99390941517903442</v>
      </c>
    </row>
    <row r="7" spans="1:2" ht="15.6" x14ac:dyDescent="0.3">
      <c r="A7" s="732" t="s">
        <v>1911</v>
      </c>
      <c r="B7" s="733">
        <v>124382252.40000001</v>
      </c>
    </row>
    <row r="8" spans="1:2" ht="15.6" x14ac:dyDescent="0.3">
      <c r="A8" s="732" t="s">
        <v>1912</v>
      </c>
      <c r="B8" s="733">
        <v>125144455.32000001</v>
      </c>
    </row>
    <row r="9" spans="1:2" ht="15.6" x14ac:dyDescent="0.3">
      <c r="A9" s="732"/>
      <c r="B9" s="734"/>
    </row>
    <row r="10" spans="1:2" ht="15.6" x14ac:dyDescent="0.3">
      <c r="A10" s="730" t="s">
        <v>1913</v>
      </c>
      <c r="B10" s="731">
        <v>6.0905848209656015E-3</v>
      </c>
    </row>
    <row r="11" spans="1:2" ht="15.6" x14ac:dyDescent="0.3">
      <c r="A11" s="732" t="s">
        <v>1914</v>
      </c>
      <c r="B11" s="733">
        <v>762202.91999999993</v>
      </c>
    </row>
    <row r="12" spans="1:2" ht="15.6" x14ac:dyDescent="0.3">
      <c r="A12" s="732" t="s">
        <v>1912</v>
      </c>
      <c r="B12" s="733">
        <v>125144455.32000001</v>
      </c>
    </row>
    <row r="13" spans="1:2" ht="15.6" x14ac:dyDescent="0.3">
      <c r="A13" s="732"/>
      <c r="B13" s="734"/>
    </row>
    <row r="14" spans="1:2" ht="15.6" x14ac:dyDescent="0.3">
      <c r="A14" s="730" t="s">
        <v>1915</v>
      </c>
      <c r="B14" s="731">
        <v>0.82330876072798942</v>
      </c>
    </row>
    <row r="15" spans="1:2" ht="15.6" x14ac:dyDescent="0.3">
      <c r="A15" s="732" t="s">
        <v>1916</v>
      </c>
      <c r="B15" s="733">
        <v>102404998.08</v>
      </c>
    </row>
    <row r="16" spans="1:2" ht="15.6" x14ac:dyDescent="0.3">
      <c r="A16" s="732" t="s">
        <v>1911</v>
      </c>
      <c r="B16" s="733">
        <v>124382252.40000001</v>
      </c>
    </row>
    <row r="17" spans="1:2" ht="15.6" x14ac:dyDescent="0.3">
      <c r="A17" s="732"/>
      <c r="B17" s="734"/>
    </row>
    <row r="18" spans="1:2" ht="15.6" x14ac:dyDescent="0.3">
      <c r="A18" s="730" t="s">
        <v>1917</v>
      </c>
      <c r="B18" s="731">
        <v>0.1113132276739507</v>
      </c>
    </row>
    <row r="19" spans="1:2" ht="15.6" x14ac:dyDescent="0.3">
      <c r="A19" s="732" t="s">
        <v>1918</v>
      </c>
      <c r="B19" s="733">
        <v>13845389.980000002</v>
      </c>
    </row>
    <row r="20" spans="1:2" ht="15.6" x14ac:dyDescent="0.3">
      <c r="A20" s="732" t="s">
        <v>1911</v>
      </c>
      <c r="B20" s="733">
        <v>124382252.40000001</v>
      </c>
    </row>
    <row r="21" spans="1:2" ht="15.6" x14ac:dyDescent="0.3">
      <c r="A21" s="732"/>
      <c r="B21" s="733"/>
    </row>
    <row r="22" spans="1:2" ht="15.6" x14ac:dyDescent="0.3">
      <c r="A22" s="730" t="s">
        <v>1919</v>
      </c>
      <c r="B22" s="731">
        <v>4.4868353715289556E-2</v>
      </c>
    </row>
    <row r="23" spans="1:2" ht="15.6" x14ac:dyDescent="0.3">
      <c r="A23" s="732" t="s">
        <v>1920</v>
      </c>
      <c r="B23" s="733">
        <v>5580826.8965876233</v>
      </c>
    </row>
    <row r="24" spans="1:2" ht="15.6" x14ac:dyDescent="0.3">
      <c r="A24" s="732" t="s">
        <v>1911</v>
      </c>
      <c r="B24" s="733">
        <v>124382252.40000001</v>
      </c>
    </row>
    <row r="25" spans="1:2" ht="15.6" x14ac:dyDescent="0.3">
      <c r="A25" s="735"/>
      <c r="B25" s="736"/>
    </row>
    <row r="26" spans="1:2" ht="15.6" x14ac:dyDescent="0.3">
      <c r="A26" s="737"/>
      <c r="B26" s="737"/>
    </row>
    <row r="27" spans="1:2" ht="17.399999999999999" x14ac:dyDescent="0.3">
      <c r="A27" s="953" t="s">
        <v>1921</v>
      </c>
    </row>
    <row r="28" spans="1:2" ht="17.399999999999999" x14ac:dyDescent="0.3">
      <c r="A28" s="953"/>
      <c r="B28" s="955"/>
    </row>
    <row r="29" spans="1:2" ht="15.6" x14ac:dyDescent="0.3">
      <c r="A29" s="730" t="s">
        <v>1922</v>
      </c>
      <c r="B29" s="738">
        <v>0</v>
      </c>
    </row>
    <row r="30" spans="1:2" ht="15.6" x14ac:dyDescent="0.3">
      <c r="A30" s="732" t="s">
        <v>1923</v>
      </c>
      <c r="B30" s="739">
        <v>0</v>
      </c>
    </row>
    <row r="31" spans="1:2" ht="15.6" x14ac:dyDescent="0.3">
      <c r="A31" s="732" t="s">
        <v>1912</v>
      </c>
      <c r="B31" s="739">
        <v>125144455.32000001</v>
      </c>
    </row>
    <row r="32" spans="1:2" ht="15.6" x14ac:dyDescent="0.3">
      <c r="A32" s="732"/>
      <c r="B32" s="732"/>
    </row>
    <row r="33" spans="1:2" ht="15.6" x14ac:dyDescent="0.3">
      <c r="A33" s="730" t="s">
        <v>1924</v>
      </c>
      <c r="B33" s="738">
        <v>1.1539855329644821</v>
      </c>
    </row>
    <row r="34" spans="1:2" ht="15.6" x14ac:dyDescent="0.3">
      <c r="A34" s="732" t="s">
        <v>1925</v>
      </c>
      <c r="B34" s="739">
        <v>144414890.97000003</v>
      </c>
    </row>
    <row r="35" spans="1:2" ht="15.6" x14ac:dyDescent="0.3">
      <c r="A35" s="732" t="s">
        <v>1912</v>
      </c>
      <c r="B35" s="739">
        <v>125144455.32000001</v>
      </c>
    </row>
    <row r="36" spans="1:2" ht="15.6" x14ac:dyDescent="0.3">
      <c r="A36" s="732"/>
      <c r="B36" s="732"/>
    </row>
    <row r="37" spans="1:2" ht="15.6" x14ac:dyDescent="0.3">
      <c r="A37" s="730" t="s">
        <v>1926</v>
      </c>
      <c r="B37" s="738">
        <v>2.3034283721392438E-2</v>
      </c>
    </row>
    <row r="38" spans="1:2" ht="15.6" x14ac:dyDescent="0.3">
      <c r="A38" s="732" t="s">
        <v>1927</v>
      </c>
      <c r="B38" s="739">
        <v>2882612.8899999997</v>
      </c>
    </row>
    <row r="39" spans="1:2" ht="15.6" x14ac:dyDescent="0.3">
      <c r="A39" s="732" t="s">
        <v>1912</v>
      </c>
      <c r="B39" s="739">
        <v>125144455.32000001</v>
      </c>
    </row>
    <row r="40" spans="1:2" ht="15.6" x14ac:dyDescent="0.3">
      <c r="A40" s="735"/>
      <c r="B40" s="735"/>
    </row>
    <row r="41" spans="1:2" ht="15.6" x14ac:dyDescent="0.3">
      <c r="A41" s="737"/>
      <c r="B41" s="737"/>
    </row>
    <row r="42" spans="1:2" ht="17.399999999999999" x14ac:dyDescent="0.3">
      <c r="A42" s="953" t="s">
        <v>1928</v>
      </c>
    </row>
    <row r="43" spans="1:2" ht="17.399999999999999" x14ac:dyDescent="0.3">
      <c r="A43" s="953"/>
      <c r="B43" s="955"/>
    </row>
    <row r="44" spans="1:2" ht="15.6" x14ac:dyDescent="0.3">
      <c r="A44" s="730" t="s">
        <v>1929</v>
      </c>
      <c r="B44" s="738">
        <v>0.70910276213325574</v>
      </c>
    </row>
    <row r="45" spans="1:2" ht="15.6" x14ac:dyDescent="0.3">
      <c r="A45" s="732" t="s">
        <v>1916</v>
      </c>
      <c r="B45" s="739">
        <v>102404998.08</v>
      </c>
    </row>
    <row r="46" spans="1:2" ht="15.6" x14ac:dyDescent="0.3">
      <c r="A46" s="732" t="s">
        <v>1930</v>
      </c>
      <c r="B46" s="739">
        <v>144414890.97000003</v>
      </c>
    </row>
    <row r="47" spans="1:2" ht="15.6" x14ac:dyDescent="0.3">
      <c r="A47" s="732"/>
      <c r="B47" s="732"/>
    </row>
    <row r="48" spans="1:2" ht="15.6" x14ac:dyDescent="0.3">
      <c r="A48" s="730" t="s">
        <v>1931</v>
      </c>
      <c r="B48" s="738">
        <v>9.5872315430935509E-2</v>
      </c>
    </row>
    <row r="49" spans="1:2" ht="15.6" x14ac:dyDescent="0.3">
      <c r="A49" s="732" t="s">
        <v>1918</v>
      </c>
      <c r="B49" s="739">
        <v>13845389.980000002</v>
      </c>
    </row>
    <row r="50" spans="1:2" ht="15.6" x14ac:dyDescent="0.3">
      <c r="A50" s="732" t="s">
        <v>1930</v>
      </c>
      <c r="B50" s="739">
        <v>144414890.97000003</v>
      </c>
    </row>
    <row r="51" spans="1:2" ht="15.6" x14ac:dyDescent="0.3">
      <c r="A51" s="732"/>
      <c r="B51" s="739"/>
    </row>
    <row r="52" spans="1:2" ht="15.6" x14ac:dyDescent="0.3">
      <c r="A52" s="730" t="s">
        <v>1932</v>
      </c>
      <c r="B52" s="738">
        <v>3.8644400581564362E-2</v>
      </c>
    </row>
    <row r="53" spans="1:2" ht="15.6" x14ac:dyDescent="0.3">
      <c r="A53" s="732" t="s">
        <v>1920</v>
      </c>
      <c r="B53" s="739">
        <v>5580826.8965876233</v>
      </c>
    </row>
    <row r="54" spans="1:2" ht="15.6" x14ac:dyDescent="0.3">
      <c r="A54" s="732" t="s">
        <v>1930</v>
      </c>
      <c r="B54" s="739">
        <v>144414890.97000003</v>
      </c>
    </row>
    <row r="55" spans="1:2" ht="15.6" x14ac:dyDescent="0.3">
      <c r="A55" s="735"/>
      <c r="B55" s="735"/>
    </row>
    <row r="56" spans="1:2" ht="15.6" x14ac:dyDescent="0.3">
      <c r="A56" s="737"/>
      <c r="B56" s="740"/>
    </row>
    <row r="57" spans="1:2" ht="17.399999999999999" x14ac:dyDescent="0.3">
      <c r="A57" s="953" t="s">
        <v>1933</v>
      </c>
    </row>
    <row r="58" spans="1:2" ht="17.399999999999999" x14ac:dyDescent="0.3">
      <c r="A58" s="953"/>
      <c r="B58" s="955"/>
    </row>
    <row r="59" spans="1:2" ht="15.6" x14ac:dyDescent="0.3">
      <c r="A59" s="730" t="s">
        <v>1934</v>
      </c>
      <c r="B59" s="738">
        <v>0.92655773508703609</v>
      </c>
    </row>
    <row r="60" spans="1:2" ht="15.6" x14ac:dyDescent="0.3">
      <c r="A60" s="732" t="s">
        <v>1935</v>
      </c>
      <c r="B60" s="739">
        <v>115953563.08</v>
      </c>
    </row>
    <row r="61" spans="1:2" ht="15.6" x14ac:dyDescent="0.3">
      <c r="A61" s="732" t="s">
        <v>1912</v>
      </c>
      <c r="B61" s="739">
        <v>125144455.32000001</v>
      </c>
    </row>
    <row r="62" spans="1:2" ht="15.6" x14ac:dyDescent="0.3">
      <c r="A62" s="732"/>
      <c r="B62" s="732"/>
    </row>
    <row r="63" spans="1:2" ht="15.6" x14ac:dyDescent="0.3">
      <c r="A63" s="730" t="s">
        <v>1936</v>
      </c>
      <c r="B63" s="738">
        <v>8.9097035673605732E-3</v>
      </c>
    </row>
    <row r="64" spans="1:2" ht="15.6" x14ac:dyDescent="0.3">
      <c r="A64" s="732" t="s">
        <v>1937</v>
      </c>
      <c r="B64" s="741">
        <v>1115000</v>
      </c>
    </row>
    <row r="65" spans="1:2" ht="15.6" x14ac:dyDescent="0.3">
      <c r="A65" s="732" t="s">
        <v>1912</v>
      </c>
      <c r="B65" s="739">
        <v>125144455.32000001</v>
      </c>
    </row>
    <row r="66" spans="1:2" ht="15.6" x14ac:dyDescent="0.3">
      <c r="A66" s="732"/>
      <c r="B66" s="732"/>
    </row>
    <row r="67" spans="1:2" ht="15.6" x14ac:dyDescent="0.3">
      <c r="A67" s="730" t="s">
        <v>1938</v>
      </c>
      <c r="B67" s="738">
        <v>6.4532561345603201E-2</v>
      </c>
    </row>
    <row r="68" spans="1:2" ht="15.6" x14ac:dyDescent="0.3">
      <c r="A68" s="732" t="s">
        <v>1939</v>
      </c>
      <c r="B68" s="739">
        <v>8075892.2400000002</v>
      </c>
    </row>
    <row r="69" spans="1:2" ht="15.6" x14ac:dyDescent="0.3">
      <c r="A69" s="732" t="s">
        <v>1912</v>
      </c>
      <c r="B69" s="739">
        <v>125144455.32000001</v>
      </c>
    </row>
    <row r="70" spans="1:2" x14ac:dyDescent="0.25">
      <c r="A70" s="742"/>
      <c r="B70" s="742"/>
    </row>
    <row r="71" spans="1:2" x14ac:dyDescent="0.25">
      <c r="B71" s="743"/>
    </row>
    <row r="72" spans="1:2" x14ac:dyDescent="0.25">
      <c r="B72" s="743"/>
    </row>
  </sheetData>
  <pageMargins left="0.70866141732283472" right="0.70866141732283472" top="0.74803149606299213" bottom="0.74803149606299213" header="0.31496062992125984" footer="0.31496062992125984"/>
  <pageSetup paperSize="9" scale="67" orientation="portrait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J176"/>
  <sheetViews>
    <sheetView showGridLines="0" zoomScaleNormal="100" workbookViewId="0">
      <selection activeCell="G169" sqref="G169"/>
    </sheetView>
  </sheetViews>
  <sheetFormatPr defaultRowHeight="13.2" x14ac:dyDescent="0.25"/>
  <cols>
    <col min="1" max="3" width="4.5546875" style="744" customWidth="1"/>
    <col min="4" max="4" width="15.5546875" style="744" customWidth="1"/>
    <col min="5" max="5" width="36.5546875" style="744" customWidth="1"/>
    <col min="6" max="6" width="16.44140625" style="745" customWidth="1"/>
    <col min="7" max="7" width="17.44140625" style="745" customWidth="1"/>
    <col min="8" max="8" width="14.44140625" style="746" customWidth="1"/>
    <col min="9" max="9" width="13.33203125" style="530" customWidth="1"/>
    <col min="10" max="10" width="13.5546875" style="530" bestFit="1" customWidth="1"/>
    <col min="11" max="251" width="8.6640625" style="744"/>
    <col min="252" max="254" width="4.5546875" style="744" customWidth="1"/>
    <col min="255" max="255" width="15.5546875" style="744" customWidth="1"/>
    <col min="256" max="256" width="51.5546875" style="744" customWidth="1"/>
    <col min="257" max="258" width="19.5546875" style="744" customWidth="1"/>
    <col min="259" max="259" width="13.5546875" style="744" customWidth="1"/>
    <col min="260" max="260" width="16.44140625" style="744" customWidth="1"/>
    <col min="261" max="261" width="14.44140625" style="744" customWidth="1"/>
    <col min="262" max="507" width="8.6640625" style="744"/>
    <col min="508" max="510" width="4.5546875" style="744" customWidth="1"/>
    <col min="511" max="511" width="15.5546875" style="744" customWidth="1"/>
    <col min="512" max="512" width="51.5546875" style="744" customWidth="1"/>
    <col min="513" max="514" width="19.5546875" style="744" customWidth="1"/>
    <col min="515" max="515" width="13.5546875" style="744" customWidth="1"/>
    <col min="516" max="516" width="16.44140625" style="744" customWidth="1"/>
    <col min="517" max="517" width="14.44140625" style="744" customWidth="1"/>
    <col min="518" max="763" width="8.6640625" style="744"/>
    <col min="764" max="766" width="4.5546875" style="744" customWidth="1"/>
    <col min="767" max="767" width="15.5546875" style="744" customWidth="1"/>
    <col min="768" max="768" width="51.5546875" style="744" customWidth="1"/>
    <col min="769" max="770" width="19.5546875" style="744" customWidth="1"/>
    <col min="771" max="771" width="13.5546875" style="744" customWidth="1"/>
    <col min="772" max="772" width="16.44140625" style="744" customWidth="1"/>
    <col min="773" max="773" width="14.44140625" style="744" customWidth="1"/>
    <col min="774" max="1019" width="8.6640625" style="744"/>
    <col min="1020" max="1022" width="4.5546875" style="744" customWidth="1"/>
    <col min="1023" max="1023" width="15.5546875" style="744" customWidth="1"/>
    <col min="1024" max="1024" width="51.5546875" style="744" customWidth="1"/>
    <col min="1025" max="1026" width="19.5546875" style="744" customWidth="1"/>
    <col min="1027" max="1027" width="13.5546875" style="744" customWidth="1"/>
    <col min="1028" max="1028" width="16.44140625" style="744" customWidth="1"/>
    <col min="1029" max="1029" width="14.44140625" style="744" customWidth="1"/>
    <col min="1030" max="1275" width="8.6640625" style="744"/>
    <col min="1276" max="1278" width="4.5546875" style="744" customWidth="1"/>
    <col min="1279" max="1279" width="15.5546875" style="744" customWidth="1"/>
    <col min="1280" max="1280" width="51.5546875" style="744" customWidth="1"/>
    <col min="1281" max="1282" width="19.5546875" style="744" customWidth="1"/>
    <col min="1283" max="1283" width="13.5546875" style="744" customWidth="1"/>
    <col min="1284" max="1284" width="16.44140625" style="744" customWidth="1"/>
    <col min="1285" max="1285" width="14.44140625" style="744" customWidth="1"/>
    <col min="1286" max="1531" width="8.6640625" style="744"/>
    <col min="1532" max="1534" width="4.5546875" style="744" customWidth="1"/>
    <col min="1535" max="1535" width="15.5546875" style="744" customWidth="1"/>
    <col min="1536" max="1536" width="51.5546875" style="744" customWidth="1"/>
    <col min="1537" max="1538" width="19.5546875" style="744" customWidth="1"/>
    <col min="1539" max="1539" width="13.5546875" style="744" customWidth="1"/>
    <col min="1540" max="1540" width="16.44140625" style="744" customWidth="1"/>
    <col min="1541" max="1541" width="14.44140625" style="744" customWidth="1"/>
    <col min="1542" max="1787" width="8.6640625" style="744"/>
    <col min="1788" max="1790" width="4.5546875" style="744" customWidth="1"/>
    <col min="1791" max="1791" width="15.5546875" style="744" customWidth="1"/>
    <col min="1792" max="1792" width="51.5546875" style="744" customWidth="1"/>
    <col min="1793" max="1794" width="19.5546875" style="744" customWidth="1"/>
    <col min="1795" max="1795" width="13.5546875" style="744" customWidth="1"/>
    <col min="1796" max="1796" width="16.44140625" style="744" customWidth="1"/>
    <col min="1797" max="1797" width="14.44140625" style="744" customWidth="1"/>
    <col min="1798" max="2043" width="8.6640625" style="744"/>
    <col min="2044" max="2046" width="4.5546875" style="744" customWidth="1"/>
    <col min="2047" max="2047" width="15.5546875" style="744" customWidth="1"/>
    <col min="2048" max="2048" width="51.5546875" style="744" customWidth="1"/>
    <col min="2049" max="2050" width="19.5546875" style="744" customWidth="1"/>
    <col min="2051" max="2051" width="13.5546875" style="744" customWidth="1"/>
    <col min="2052" max="2052" width="16.44140625" style="744" customWidth="1"/>
    <col min="2053" max="2053" width="14.44140625" style="744" customWidth="1"/>
    <col min="2054" max="2299" width="8.6640625" style="744"/>
    <col min="2300" max="2302" width="4.5546875" style="744" customWidth="1"/>
    <col min="2303" max="2303" width="15.5546875" style="744" customWidth="1"/>
    <col min="2304" max="2304" width="51.5546875" style="744" customWidth="1"/>
    <col min="2305" max="2306" width="19.5546875" style="744" customWidth="1"/>
    <col min="2307" max="2307" width="13.5546875" style="744" customWidth="1"/>
    <col min="2308" max="2308" width="16.44140625" style="744" customWidth="1"/>
    <col min="2309" max="2309" width="14.44140625" style="744" customWidth="1"/>
    <col min="2310" max="2555" width="8.6640625" style="744"/>
    <col min="2556" max="2558" width="4.5546875" style="744" customWidth="1"/>
    <col min="2559" max="2559" width="15.5546875" style="744" customWidth="1"/>
    <col min="2560" max="2560" width="51.5546875" style="744" customWidth="1"/>
    <col min="2561" max="2562" width="19.5546875" style="744" customWidth="1"/>
    <col min="2563" max="2563" width="13.5546875" style="744" customWidth="1"/>
    <col min="2564" max="2564" width="16.44140625" style="744" customWidth="1"/>
    <col min="2565" max="2565" width="14.44140625" style="744" customWidth="1"/>
    <col min="2566" max="2811" width="8.6640625" style="744"/>
    <col min="2812" max="2814" width="4.5546875" style="744" customWidth="1"/>
    <col min="2815" max="2815" width="15.5546875" style="744" customWidth="1"/>
    <col min="2816" max="2816" width="51.5546875" style="744" customWidth="1"/>
    <col min="2817" max="2818" width="19.5546875" style="744" customWidth="1"/>
    <col min="2819" max="2819" width="13.5546875" style="744" customWidth="1"/>
    <col min="2820" max="2820" width="16.44140625" style="744" customWidth="1"/>
    <col min="2821" max="2821" width="14.44140625" style="744" customWidth="1"/>
    <col min="2822" max="3067" width="8.6640625" style="744"/>
    <col min="3068" max="3070" width="4.5546875" style="744" customWidth="1"/>
    <col min="3071" max="3071" width="15.5546875" style="744" customWidth="1"/>
    <col min="3072" max="3072" width="51.5546875" style="744" customWidth="1"/>
    <col min="3073" max="3074" width="19.5546875" style="744" customWidth="1"/>
    <col min="3075" max="3075" width="13.5546875" style="744" customWidth="1"/>
    <col min="3076" max="3076" width="16.44140625" style="744" customWidth="1"/>
    <col min="3077" max="3077" width="14.44140625" style="744" customWidth="1"/>
    <col min="3078" max="3323" width="8.6640625" style="744"/>
    <col min="3324" max="3326" width="4.5546875" style="744" customWidth="1"/>
    <col min="3327" max="3327" width="15.5546875" style="744" customWidth="1"/>
    <col min="3328" max="3328" width="51.5546875" style="744" customWidth="1"/>
    <col min="3329" max="3330" width="19.5546875" style="744" customWidth="1"/>
    <col min="3331" max="3331" width="13.5546875" style="744" customWidth="1"/>
    <col min="3332" max="3332" width="16.44140625" style="744" customWidth="1"/>
    <col min="3333" max="3333" width="14.44140625" style="744" customWidth="1"/>
    <col min="3334" max="3579" width="8.6640625" style="744"/>
    <col min="3580" max="3582" width="4.5546875" style="744" customWidth="1"/>
    <col min="3583" max="3583" width="15.5546875" style="744" customWidth="1"/>
    <col min="3584" max="3584" width="51.5546875" style="744" customWidth="1"/>
    <col min="3585" max="3586" width="19.5546875" style="744" customWidth="1"/>
    <col min="3587" max="3587" width="13.5546875" style="744" customWidth="1"/>
    <col min="3588" max="3588" width="16.44140625" style="744" customWidth="1"/>
    <col min="3589" max="3589" width="14.44140625" style="744" customWidth="1"/>
    <col min="3590" max="3835" width="8.6640625" style="744"/>
    <col min="3836" max="3838" width="4.5546875" style="744" customWidth="1"/>
    <col min="3839" max="3839" width="15.5546875" style="744" customWidth="1"/>
    <col min="3840" max="3840" width="51.5546875" style="744" customWidth="1"/>
    <col min="3841" max="3842" width="19.5546875" style="744" customWidth="1"/>
    <col min="3843" max="3843" width="13.5546875" style="744" customWidth="1"/>
    <col min="3844" max="3844" width="16.44140625" style="744" customWidth="1"/>
    <col min="3845" max="3845" width="14.44140625" style="744" customWidth="1"/>
    <col min="3846" max="4091" width="8.6640625" style="744"/>
    <col min="4092" max="4094" width="4.5546875" style="744" customWidth="1"/>
    <col min="4095" max="4095" width="15.5546875" style="744" customWidth="1"/>
    <col min="4096" max="4096" width="51.5546875" style="744" customWidth="1"/>
    <col min="4097" max="4098" width="19.5546875" style="744" customWidth="1"/>
    <col min="4099" max="4099" width="13.5546875" style="744" customWidth="1"/>
    <col min="4100" max="4100" width="16.44140625" style="744" customWidth="1"/>
    <col min="4101" max="4101" width="14.44140625" style="744" customWidth="1"/>
    <col min="4102" max="4347" width="8.6640625" style="744"/>
    <col min="4348" max="4350" width="4.5546875" style="744" customWidth="1"/>
    <col min="4351" max="4351" width="15.5546875" style="744" customWidth="1"/>
    <col min="4352" max="4352" width="51.5546875" style="744" customWidth="1"/>
    <col min="4353" max="4354" width="19.5546875" style="744" customWidth="1"/>
    <col min="4355" max="4355" width="13.5546875" style="744" customWidth="1"/>
    <col min="4356" max="4356" width="16.44140625" style="744" customWidth="1"/>
    <col min="4357" max="4357" width="14.44140625" style="744" customWidth="1"/>
    <col min="4358" max="4603" width="8.6640625" style="744"/>
    <col min="4604" max="4606" width="4.5546875" style="744" customWidth="1"/>
    <col min="4607" max="4607" width="15.5546875" style="744" customWidth="1"/>
    <col min="4608" max="4608" width="51.5546875" style="744" customWidth="1"/>
    <col min="4609" max="4610" width="19.5546875" style="744" customWidth="1"/>
    <col min="4611" max="4611" width="13.5546875" style="744" customWidth="1"/>
    <col min="4612" max="4612" width="16.44140625" style="744" customWidth="1"/>
    <col min="4613" max="4613" width="14.44140625" style="744" customWidth="1"/>
    <col min="4614" max="4859" width="8.6640625" style="744"/>
    <col min="4860" max="4862" width="4.5546875" style="744" customWidth="1"/>
    <col min="4863" max="4863" width="15.5546875" style="744" customWidth="1"/>
    <col min="4864" max="4864" width="51.5546875" style="744" customWidth="1"/>
    <col min="4865" max="4866" width="19.5546875" style="744" customWidth="1"/>
    <col min="4867" max="4867" width="13.5546875" style="744" customWidth="1"/>
    <col min="4868" max="4868" width="16.44140625" style="744" customWidth="1"/>
    <col min="4869" max="4869" width="14.44140625" style="744" customWidth="1"/>
    <col min="4870" max="5115" width="8.6640625" style="744"/>
    <col min="5116" max="5118" width="4.5546875" style="744" customWidth="1"/>
    <col min="5119" max="5119" width="15.5546875" style="744" customWidth="1"/>
    <col min="5120" max="5120" width="51.5546875" style="744" customWidth="1"/>
    <col min="5121" max="5122" width="19.5546875" style="744" customWidth="1"/>
    <col min="5123" max="5123" width="13.5546875" style="744" customWidth="1"/>
    <col min="5124" max="5124" width="16.44140625" style="744" customWidth="1"/>
    <col min="5125" max="5125" width="14.44140625" style="744" customWidth="1"/>
    <col min="5126" max="5371" width="8.6640625" style="744"/>
    <col min="5372" max="5374" width="4.5546875" style="744" customWidth="1"/>
    <col min="5375" max="5375" width="15.5546875" style="744" customWidth="1"/>
    <col min="5376" max="5376" width="51.5546875" style="744" customWidth="1"/>
    <col min="5377" max="5378" width="19.5546875" style="744" customWidth="1"/>
    <col min="5379" max="5379" width="13.5546875" style="744" customWidth="1"/>
    <col min="5380" max="5380" width="16.44140625" style="744" customWidth="1"/>
    <col min="5381" max="5381" width="14.44140625" style="744" customWidth="1"/>
    <col min="5382" max="5627" width="8.6640625" style="744"/>
    <col min="5628" max="5630" width="4.5546875" style="744" customWidth="1"/>
    <col min="5631" max="5631" width="15.5546875" style="744" customWidth="1"/>
    <col min="5632" max="5632" width="51.5546875" style="744" customWidth="1"/>
    <col min="5633" max="5634" width="19.5546875" style="744" customWidth="1"/>
    <col min="5635" max="5635" width="13.5546875" style="744" customWidth="1"/>
    <col min="5636" max="5636" width="16.44140625" style="744" customWidth="1"/>
    <col min="5637" max="5637" width="14.44140625" style="744" customWidth="1"/>
    <col min="5638" max="5883" width="8.6640625" style="744"/>
    <col min="5884" max="5886" width="4.5546875" style="744" customWidth="1"/>
    <col min="5887" max="5887" width="15.5546875" style="744" customWidth="1"/>
    <col min="5888" max="5888" width="51.5546875" style="744" customWidth="1"/>
    <col min="5889" max="5890" width="19.5546875" style="744" customWidth="1"/>
    <col min="5891" max="5891" width="13.5546875" style="744" customWidth="1"/>
    <col min="5892" max="5892" width="16.44140625" style="744" customWidth="1"/>
    <col min="5893" max="5893" width="14.44140625" style="744" customWidth="1"/>
    <col min="5894" max="6139" width="8.6640625" style="744"/>
    <col min="6140" max="6142" width="4.5546875" style="744" customWidth="1"/>
    <col min="6143" max="6143" width="15.5546875" style="744" customWidth="1"/>
    <col min="6144" max="6144" width="51.5546875" style="744" customWidth="1"/>
    <col min="6145" max="6146" width="19.5546875" style="744" customWidth="1"/>
    <col min="6147" max="6147" width="13.5546875" style="744" customWidth="1"/>
    <col min="6148" max="6148" width="16.44140625" style="744" customWidth="1"/>
    <col min="6149" max="6149" width="14.44140625" style="744" customWidth="1"/>
    <col min="6150" max="6395" width="8.6640625" style="744"/>
    <col min="6396" max="6398" width="4.5546875" style="744" customWidth="1"/>
    <col min="6399" max="6399" width="15.5546875" style="744" customWidth="1"/>
    <col min="6400" max="6400" width="51.5546875" style="744" customWidth="1"/>
    <col min="6401" max="6402" width="19.5546875" style="744" customWidth="1"/>
    <col min="6403" max="6403" width="13.5546875" style="744" customWidth="1"/>
    <col min="6404" max="6404" width="16.44140625" style="744" customWidth="1"/>
    <col min="6405" max="6405" width="14.44140625" style="744" customWidth="1"/>
    <col min="6406" max="6651" width="8.6640625" style="744"/>
    <col min="6652" max="6654" width="4.5546875" style="744" customWidth="1"/>
    <col min="6655" max="6655" width="15.5546875" style="744" customWidth="1"/>
    <col min="6656" max="6656" width="51.5546875" style="744" customWidth="1"/>
    <col min="6657" max="6658" width="19.5546875" style="744" customWidth="1"/>
    <col min="6659" max="6659" width="13.5546875" style="744" customWidth="1"/>
    <col min="6660" max="6660" width="16.44140625" style="744" customWidth="1"/>
    <col min="6661" max="6661" width="14.44140625" style="744" customWidth="1"/>
    <col min="6662" max="6907" width="8.6640625" style="744"/>
    <col min="6908" max="6910" width="4.5546875" style="744" customWidth="1"/>
    <col min="6911" max="6911" width="15.5546875" style="744" customWidth="1"/>
    <col min="6912" max="6912" width="51.5546875" style="744" customWidth="1"/>
    <col min="6913" max="6914" width="19.5546875" style="744" customWidth="1"/>
    <col min="6915" max="6915" width="13.5546875" style="744" customWidth="1"/>
    <col min="6916" max="6916" width="16.44140625" style="744" customWidth="1"/>
    <col min="6917" max="6917" width="14.44140625" style="744" customWidth="1"/>
    <col min="6918" max="7163" width="8.6640625" style="744"/>
    <col min="7164" max="7166" width="4.5546875" style="744" customWidth="1"/>
    <col min="7167" max="7167" width="15.5546875" style="744" customWidth="1"/>
    <col min="7168" max="7168" width="51.5546875" style="744" customWidth="1"/>
    <col min="7169" max="7170" width="19.5546875" style="744" customWidth="1"/>
    <col min="7171" max="7171" width="13.5546875" style="744" customWidth="1"/>
    <col min="7172" max="7172" width="16.44140625" style="744" customWidth="1"/>
    <col min="7173" max="7173" width="14.44140625" style="744" customWidth="1"/>
    <col min="7174" max="7419" width="8.6640625" style="744"/>
    <col min="7420" max="7422" width="4.5546875" style="744" customWidth="1"/>
    <col min="7423" max="7423" width="15.5546875" style="744" customWidth="1"/>
    <col min="7424" max="7424" width="51.5546875" style="744" customWidth="1"/>
    <col min="7425" max="7426" width="19.5546875" style="744" customWidth="1"/>
    <col min="7427" max="7427" width="13.5546875" style="744" customWidth="1"/>
    <col min="7428" max="7428" width="16.44140625" style="744" customWidth="1"/>
    <col min="7429" max="7429" width="14.44140625" style="744" customWidth="1"/>
    <col min="7430" max="7675" width="8.6640625" style="744"/>
    <col min="7676" max="7678" width="4.5546875" style="744" customWidth="1"/>
    <col min="7679" max="7679" width="15.5546875" style="744" customWidth="1"/>
    <col min="7680" max="7680" width="51.5546875" style="744" customWidth="1"/>
    <col min="7681" max="7682" width="19.5546875" style="744" customWidth="1"/>
    <col min="7683" max="7683" width="13.5546875" style="744" customWidth="1"/>
    <col min="7684" max="7684" width="16.44140625" style="744" customWidth="1"/>
    <col min="7685" max="7685" width="14.44140625" style="744" customWidth="1"/>
    <col min="7686" max="7931" width="8.6640625" style="744"/>
    <col min="7932" max="7934" width="4.5546875" style="744" customWidth="1"/>
    <col min="7935" max="7935" width="15.5546875" style="744" customWidth="1"/>
    <col min="7936" max="7936" width="51.5546875" style="744" customWidth="1"/>
    <col min="7937" max="7938" width="19.5546875" style="744" customWidth="1"/>
    <col min="7939" max="7939" width="13.5546875" style="744" customWidth="1"/>
    <col min="7940" max="7940" width="16.44140625" style="744" customWidth="1"/>
    <col min="7941" max="7941" width="14.44140625" style="744" customWidth="1"/>
    <col min="7942" max="8187" width="8.6640625" style="744"/>
    <col min="8188" max="8190" width="4.5546875" style="744" customWidth="1"/>
    <col min="8191" max="8191" width="15.5546875" style="744" customWidth="1"/>
    <col min="8192" max="8192" width="51.5546875" style="744" customWidth="1"/>
    <col min="8193" max="8194" width="19.5546875" style="744" customWidth="1"/>
    <col min="8195" max="8195" width="13.5546875" style="744" customWidth="1"/>
    <col min="8196" max="8196" width="16.44140625" style="744" customWidth="1"/>
    <col min="8197" max="8197" width="14.44140625" style="744" customWidth="1"/>
    <col min="8198" max="8443" width="8.6640625" style="744"/>
    <col min="8444" max="8446" width="4.5546875" style="744" customWidth="1"/>
    <col min="8447" max="8447" width="15.5546875" style="744" customWidth="1"/>
    <col min="8448" max="8448" width="51.5546875" style="744" customWidth="1"/>
    <col min="8449" max="8450" width="19.5546875" style="744" customWidth="1"/>
    <col min="8451" max="8451" width="13.5546875" style="744" customWidth="1"/>
    <col min="8452" max="8452" width="16.44140625" style="744" customWidth="1"/>
    <col min="8453" max="8453" width="14.44140625" style="744" customWidth="1"/>
    <col min="8454" max="8699" width="8.6640625" style="744"/>
    <col min="8700" max="8702" width="4.5546875" style="744" customWidth="1"/>
    <col min="8703" max="8703" width="15.5546875" style="744" customWidth="1"/>
    <col min="8704" max="8704" width="51.5546875" style="744" customWidth="1"/>
    <col min="8705" max="8706" width="19.5546875" style="744" customWidth="1"/>
    <col min="8707" max="8707" width="13.5546875" style="744" customWidth="1"/>
    <col min="8708" max="8708" width="16.44140625" style="744" customWidth="1"/>
    <col min="8709" max="8709" width="14.44140625" style="744" customWidth="1"/>
    <col min="8710" max="8955" width="8.6640625" style="744"/>
    <col min="8956" max="8958" width="4.5546875" style="744" customWidth="1"/>
    <col min="8959" max="8959" width="15.5546875" style="744" customWidth="1"/>
    <col min="8960" max="8960" width="51.5546875" style="744" customWidth="1"/>
    <col min="8961" max="8962" width="19.5546875" style="744" customWidth="1"/>
    <col min="8963" max="8963" width="13.5546875" style="744" customWidth="1"/>
    <col min="8964" max="8964" width="16.44140625" style="744" customWidth="1"/>
    <col min="8965" max="8965" width="14.44140625" style="744" customWidth="1"/>
    <col min="8966" max="9211" width="8.6640625" style="744"/>
    <col min="9212" max="9214" width="4.5546875" style="744" customWidth="1"/>
    <col min="9215" max="9215" width="15.5546875" style="744" customWidth="1"/>
    <col min="9216" max="9216" width="51.5546875" style="744" customWidth="1"/>
    <col min="9217" max="9218" width="19.5546875" style="744" customWidth="1"/>
    <col min="9219" max="9219" width="13.5546875" style="744" customWidth="1"/>
    <col min="9220" max="9220" width="16.44140625" style="744" customWidth="1"/>
    <col min="9221" max="9221" width="14.44140625" style="744" customWidth="1"/>
    <col min="9222" max="9467" width="8.6640625" style="744"/>
    <col min="9468" max="9470" width="4.5546875" style="744" customWidth="1"/>
    <col min="9471" max="9471" width="15.5546875" style="744" customWidth="1"/>
    <col min="9472" max="9472" width="51.5546875" style="744" customWidth="1"/>
    <col min="9473" max="9474" width="19.5546875" style="744" customWidth="1"/>
    <col min="9475" max="9475" width="13.5546875" style="744" customWidth="1"/>
    <col min="9476" max="9476" width="16.44140625" style="744" customWidth="1"/>
    <col min="9477" max="9477" width="14.44140625" style="744" customWidth="1"/>
    <col min="9478" max="9723" width="8.6640625" style="744"/>
    <col min="9724" max="9726" width="4.5546875" style="744" customWidth="1"/>
    <col min="9727" max="9727" width="15.5546875" style="744" customWidth="1"/>
    <col min="9728" max="9728" width="51.5546875" style="744" customWidth="1"/>
    <col min="9729" max="9730" width="19.5546875" style="744" customWidth="1"/>
    <col min="9731" max="9731" width="13.5546875" style="744" customWidth="1"/>
    <col min="9732" max="9732" width="16.44140625" style="744" customWidth="1"/>
    <col min="9733" max="9733" width="14.44140625" style="744" customWidth="1"/>
    <col min="9734" max="9979" width="8.6640625" style="744"/>
    <col min="9980" max="9982" width="4.5546875" style="744" customWidth="1"/>
    <col min="9983" max="9983" width="15.5546875" style="744" customWidth="1"/>
    <col min="9984" max="9984" width="51.5546875" style="744" customWidth="1"/>
    <col min="9985" max="9986" width="19.5546875" style="744" customWidth="1"/>
    <col min="9987" max="9987" width="13.5546875" style="744" customWidth="1"/>
    <col min="9988" max="9988" width="16.44140625" style="744" customWidth="1"/>
    <col min="9989" max="9989" width="14.44140625" style="744" customWidth="1"/>
    <col min="9990" max="10235" width="8.6640625" style="744"/>
    <col min="10236" max="10238" width="4.5546875" style="744" customWidth="1"/>
    <col min="10239" max="10239" width="15.5546875" style="744" customWidth="1"/>
    <col min="10240" max="10240" width="51.5546875" style="744" customWidth="1"/>
    <col min="10241" max="10242" width="19.5546875" style="744" customWidth="1"/>
    <col min="10243" max="10243" width="13.5546875" style="744" customWidth="1"/>
    <col min="10244" max="10244" width="16.44140625" style="744" customWidth="1"/>
    <col min="10245" max="10245" width="14.44140625" style="744" customWidth="1"/>
    <col min="10246" max="10491" width="8.6640625" style="744"/>
    <col min="10492" max="10494" width="4.5546875" style="744" customWidth="1"/>
    <col min="10495" max="10495" width="15.5546875" style="744" customWidth="1"/>
    <col min="10496" max="10496" width="51.5546875" style="744" customWidth="1"/>
    <col min="10497" max="10498" width="19.5546875" style="744" customWidth="1"/>
    <col min="10499" max="10499" width="13.5546875" style="744" customWidth="1"/>
    <col min="10500" max="10500" width="16.44140625" style="744" customWidth="1"/>
    <col min="10501" max="10501" width="14.44140625" style="744" customWidth="1"/>
    <col min="10502" max="10747" width="8.6640625" style="744"/>
    <col min="10748" max="10750" width="4.5546875" style="744" customWidth="1"/>
    <col min="10751" max="10751" width="15.5546875" style="744" customWidth="1"/>
    <col min="10752" max="10752" width="51.5546875" style="744" customWidth="1"/>
    <col min="10753" max="10754" width="19.5546875" style="744" customWidth="1"/>
    <col min="10755" max="10755" width="13.5546875" style="744" customWidth="1"/>
    <col min="10756" max="10756" width="16.44140625" style="744" customWidth="1"/>
    <col min="10757" max="10757" width="14.44140625" style="744" customWidth="1"/>
    <col min="10758" max="11003" width="8.6640625" style="744"/>
    <col min="11004" max="11006" width="4.5546875" style="744" customWidth="1"/>
    <col min="11007" max="11007" width="15.5546875" style="744" customWidth="1"/>
    <col min="11008" max="11008" width="51.5546875" style="744" customWidth="1"/>
    <col min="11009" max="11010" width="19.5546875" style="744" customWidth="1"/>
    <col min="11011" max="11011" width="13.5546875" style="744" customWidth="1"/>
    <col min="11012" max="11012" width="16.44140625" style="744" customWidth="1"/>
    <col min="11013" max="11013" width="14.44140625" style="744" customWidth="1"/>
    <col min="11014" max="11259" width="8.6640625" style="744"/>
    <col min="11260" max="11262" width="4.5546875" style="744" customWidth="1"/>
    <col min="11263" max="11263" width="15.5546875" style="744" customWidth="1"/>
    <col min="11264" max="11264" width="51.5546875" style="744" customWidth="1"/>
    <col min="11265" max="11266" width="19.5546875" style="744" customWidth="1"/>
    <col min="11267" max="11267" width="13.5546875" style="744" customWidth="1"/>
    <col min="11268" max="11268" width="16.44140625" style="744" customWidth="1"/>
    <col min="11269" max="11269" width="14.44140625" style="744" customWidth="1"/>
    <col min="11270" max="11515" width="8.6640625" style="744"/>
    <col min="11516" max="11518" width="4.5546875" style="744" customWidth="1"/>
    <col min="11519" max="11519" width="15.5546875" style="744" customWidth="1"/>
    <col min="11520" max="11520" width="51.5546875" style="744" customWidth="1"/>
    <col min="11521" max="11522" width="19.5546875" style="744" customWidth="1"/>
    <col min="11523" max="11523" width="13.5546875" style="744" customWidth="1"/>
    <col min="11524" max="11524" width="16.44140625" style="744" customWidth="1"/>
    <col min="11525" max="11525" width="14.44140625" style="744" customWidth="1"/>
    <col min="11526" max="11771" width="8.6640625" style="744"/>
    <col min="11772" max="11774" width="4.5546875" style="744" customWidth="1"/>
    <col min="11775" max="11775" width="15.5546875" style="744" customWidth="1"/>
    <col min="11776" max="11776" width="51.5546875" style="744" customWidth="1"/>
    <col min="11777" max="11778" width="19.5546875" style="744" customWidth="1"/>
    <col min="11779" max="11779" width="13.5546875" style="744" customWidth="1"/>
    <col min="11780" max="11780" width="16.44140625" style="744" customWidth="1"/>
    <col min="11781" max="11781" width="14.44140625" style="744" customWidth="1"/>
    <col min="11782" max="12027" width="8.6640625" style="744"/>
    <col min="12028" max="12030" width="4.5546875" style="744" customWidth="1"/>
    <col min="12031" max="12031" width="15.5546875" style="744" customWidth="1"/>
    <col min="12032" max="12032" width="51.5546875" style="744" customWidth="1"/>
    <col min="12033" max="12034" width="19.5546875" style="744" customWidth="1"/>
    <col min="12035" max="12035" width="13.5546875" style="744" customWidth="1"/>
    <col min="12036" max="12036" width="16.44140625" style="744" customWidth="1"/>
    <col min="12037" max="12037" width="14.44140625" style="744" customWidth="1"/>
    <col min="12038" max="12283" width="8.6640625" style="744"/>
    <col min="12284" max="12286" width="4.5546875" style="744" customWidth="1"/>
    <col min="12287" max="12287" width="15.5546875" style="744" customWidth="1"/>
    <col min="12288" max="12288" width="51.5546875" style="744" customWidth="1"/>
    <col min="12289" max="12290" width="19.5546875" style="744" customWidth="1"/>
    <col min="12291" max="12291" width="13.5546875" style="744" customWidth="1"/>
    <col min="12292" max="12292" width="16.44140625" style="744" customWidth="1"/>
    <col min="12293" max="12293" width="14.44140625" style="744" customWidth="1"/>
    <col min="12294" max="12539" width="8.6640625" style="744"/>
    <col min="12540" max="12542" width="4.5546875" style="744" customWidth="1"/>
    <col min="12543" max="12543" width="15.5546875" style="744" customWidth="1"/>
    <col min="12544" max="12544" width="51.5546875" style="744" customWidth="1"/>
    <col min="12545" max="12546" width="19.5546875" style="744" customWidth="1"/>
    <col min="12547" max="12547" width="13.5546875" style="744" customWidth="1"/>
    <col min="12548" max="12548" width="16.44140625" style="744" customWidth="1"/>
    <col min="12549" max="12549" width="14.44140625" style="744" customWidth="1"/>
    <col min="12550" max="12795" width="8.6640625" style="744"/>
    <col min="12796" max="12798" width="4.5546875" style="744" customWidth="1"/>
    <col min="12799" max="12799" width="15.5546875" style="744" customWidth="1"/>
    <col min="12800" max="12800" width="51.5546875" style="744" customWidth="1"/>
    <col min="12801" max="12802" width="19.5546875" style="744" customWidth="1"/>
    <col min="12803" max="12803" width="13.5546875" style="744" customWidth="1"/>
    <col min="12804" max="12804" width="16.44140625" style="744" customWidth="1"/>
    <col min="12805" max="12805" width="14.44140625" style="744" customWidth="1"/>
    <col min="12806" max="13051" width="8.6640625" style="744"/>
    <col min="13052" max="13054" width="4.5546875" style="744" customWidth="1"/>
    <col min="13055" max="13055" width="15.5546875" style="744" customWidth="1"/>
    <col min="13056" max="13056" width="51.5546875" style="744" customWidth="1"/>
    <col min="13057" max="13058" width="19.5546875" style="744" customWidth="1"/>
    <col min="13059" max="13059" width="13.5546875" style="744" customWidth="1"/>
    <col min="13060" max="13060" width="16.44140625" style="744" customWidth="1"/>
    <col min="13061" max="13061" width="14.44140625" style="744" customWidth="1"/>
    <col min="13062" max="13307" width="8.6640625" style="744"/>
    <col min="13308" max="13310" width="4.5546875" style="744" customWidth="1"/>
    <col min="13311" max="13311" width="15.5546875" style="744" customWidth="1"/>
    <col min="13312" max="13312" width="51.5546875" style="744" customWidth="1"/>
    <col min="13313" max="13314" width="19.5546875" style="744" customWidth="1"/>
    <col min="13315" max="13315" width="13.5546875" style="744" customWidth="1"/>
    <col min="13316" max="13316" width="16.44140625" style="744" customWidth="1"/>
    <col min="13317" max="13317" width="14.44140625" style="744" customWidth="1"/>
    <col min="13318" max="13563" width="8.6640625" style="744"/>
    <col min="13564" max="13566" width="4.5546875" style="744" customWidth="1"/>
    <col min="13567" max="13567" width="15.5546875" style="744" customWidth="1"/>
    <col min="13568" max="13568" width="51.5546875" style="744" customWidth="1"/>
    <col min="13569" max="13570" width="19.5546875" style="744" customWidth="1"/>
    <col min="13571" max="13571" width="13.5546875" style="744" customWidth="1"/>
    <col min="13572" max="13572" width="16.44140625" style="744" customWidth="1"/>
    <col min="13573" max="13573" width="14.44140625" style="744" customWidth="1"/>
    <col min="13574" max="13819" width="8.6640625" style="744"/>
    <col min="13820" max="13822" width="4.5546875" style="744" customWidth="1"/>
    <col min="13823" max="13823" width="15.5546875" style="744" customWidth="1"/>
    <col min="13824" max="13824" width="51.5546875" style="744" customWidth="1"/>
    <col min="13825" max="13826" width="19.5546875" style="744" customWidth="1"/>
    <col min="13827" max="13827" width="13.5546875" style="744" customWidth="1"/>
    <col min="13828" max="13828" width="16.44140625" style="744" customWidth="1"/>
    <col min="13829" max="13829" width="14.44140625" style="744" customWidth="1"/>
    <col min="13830" max="14075" width="8.6640625" style="744"/>
    <col min="14076" max="14078" width="4.5546875" style="744" customWidth="1"/>
    <col min="14079" max="14079" width="15.5546875" style="744" customWidth="1"/>
    <col min="14080" max="14080" width="51.5546875" style="744" customWidth="1"/>
    <col min="14081" max="14082" width="19.5546875" style="744" customWidth="1"/>
    <col min="14083" max="14083" width="13.5546875" style="744" customWidth="1"/>
    <col min="14084" max="14084" width="16.44140625" style="744" customWidth="1"/>
    <col min="14085" max="14085" width="14.44140625" style="744" customWidth="1"/>
    <col min="14086" max="14331" width="8.6640625" style="744"/>
    <col min="14332" max="14334" width="4.5546875" style="744" customWidth="1"/>
    <col min="14335" max="14335" width="15.5546875" style="744" customWidth="1"/>
    <col min="14336" max="14336" width="51.5546875" style="744" customWidth="1"/>
    <col min="14337" max="14338" width="19.5546875" style="744" customWidth="1"/>
    <col min="14339" max="14339" width="13.5546875" style="744" customWidth="1"/>
    <col min="14340" max="14340" width="16.44140625" style="744" customWidth="1"/>
    <col min="14341" max="14341" width="14.44140625" style="744" customWidth="1"/>
    <col min="14342" max="14587" width="8.6640625" style="744"/>
    <col min="14588" max="14590" width="4.5546875" style="744" customWidth="1"/>
    <col min="14591" max="14591" width="15.5546875" style="744" customWidth="1"/>
    <col min="14592" max="14592" width="51.5546875" style="744" customWidth="1"/>
    <col min="14593" max="14594" width="19.5546875" style="744" customWidth="1"/>
    <col min="14595" max="14595" width="13.5546875" style="744" customWidth="1"/>
    <col min="14596" max="14596" width="16.44140625" style="744" customWidth="1"/>
    <col min="14597" max="14597" width="14.44140625" style="744" customWidth="1"/>
    <col min="14598" max="14843" width="8.6640625" style="744"/>
    <col min="14844" max="14846" width="4.5546875" style="744" customWidth="1"/>
    <col min="14847" max="14847" width="15.5546875" style="744" customWidth="1"/>
    <col min="14848" max="14848" width="51.5546875" style="744" customWidth="1"/>
    <col min="14849" max="14850" width="19.5546875" style="744" customWidth="1"/>
    <col min="14851" max="14851" width="13.5546875" style="744" customWidth="1"/>
    <col min="14852" max="14852" width="16.44140625" style="744" customWidth="1"/>
    <col min="14853" max="14853" width="14.44140625" style="744" customWidth="1"/>
    <col min="14854" max="15099" width="8.6640625" style="744"/>
    <col min="15100" max="15102" width="4.5546875" style="744" customWidth="1"/>
    <col min="15103" max="15103" width="15.5546875" style="744" customWidth="1"/>
    <col min="15104" max="15104" width="51.5546875" style="744" customWidth="1"/>
    <col min="15105" max="15106" width="19.5546875" style="744" customWidth="1"/>
    <col min="15107" max="15107" width="13.5546875" style="744" customWidth="1"/>
    <col min="15108" max="15108" width="16.44140625" style="744" customWidth="1"/>
    <col min="15109" max="15109" width="14.44140625" style="744" customWidth="1"/>
    <col min="15110" max="15355" width="8.6640625" style="744"/>
    <col min="15356" max="15358" width="4.5546875" style="744" customWidth="1"/>
    <col min="15359" max="15359" width="15.5546875" style="744" customWidth="1"/>
    <col min="15360" max="15360" width="51.5546875" style="744" customWidth="1"/>
    <col min="15361" max="15362" width="19.5546875" style="744" customWidth="1"/>
    <col min="15363" max="15363" width="13.5546875" style="744" customWidth="1"/>
    <col min="15364" max="15364" width="16.44140625" style="744" customWidth="1"/>
    <col min="15365" max="15365" width="14.44140625" style="744" customWidth="1"/>
    <col min="15366" max="15611" width="8.6640625" style="744"/>
    <col min="15612" max="15614" width="4.5546875" style="744" customWidth="1"/>
    <col min="15615" max="15615" width="15.5546875" style="744" customWidth="1"/>
    <col min="15616" max="15616" width="51.5546875" style="744" customWidth="1"/>
    <col min="15617" max="15618" width="19.5546875" style="744" customWidth="1"/>
    <col min="15619" max="15619" width="13.5546875" style="744" customWidth="1"/>
    <col min="15620" max="15620" width="16.44140625" style="744" customWidth="1"/>
    <col min="15621" max="15621" width="14.44140625" style="744" customWidth="1"/>
    <col min="15622" max="15867" width="8.6640625" style="744"/>
    <col min="15868" max="15870" width="4.5546875" style="744" customWidth="1"/>
    <col min="15871" max="15871" width="15.5546875" style="744" customWidth="1"/>
    <col min="15872" max="15872" width="51.5546875" style="744" customWidth="1"/>
    <col min="15873" max="15874" width="19.5546875" style="744" customWidth="1"/>
    <col min="15875" max="15875" width="13.5546875" style="744" customWidth="1"/>
    <col min="15876" max="15876" width="16.44140625" style="744" customWidth="1"/>
    <col min="15877" max="15877" width="14.44140625" style="744" customWidth="1"/>
    <col min="15878" max="16123" width="8.6640625" style="744"/>
    <col min="16124" max="16126" width="4.5546875" style="744" customWidth="1"/>
    <col min="16127" max="16127" width="15.5546875" style="744" customWidth="1"/>
    <col min="16128" max="16128" width="51.5546875" style="744" customWidth="1"/>
    <col min="16129" max="16130" width="19.5546875" style="744" customWidth="1"/>
    <col min="16131" max="16131" width="13.5546875" style="744" customWidth="1"/>
    <col min="16132" max="16132" width="16.44140625" style="744" customWidth="1"/>
    <col min="16133" max="16133" width="14.44140625" style="744" customWidth="1"/>
    <col min="16134" max="16379" width="8.6640625" style="744"/>
    <col min="16380" max="16384" width="9.44140625" style="744" customWidth="1"/>
  </cols>
  <sheetData>
    <row r="1" spans="1:8" x14ac:dyDescent="0.25">
      <c r="A1" s="1171" t="s">
        <v>1940</v>
      </c>
      <c r="B1" s="1170"/>
    </row>
    <row r="2" spans="1:8" x14ac:dyDescent="0.25">
      <c r="A2" s="744" t="s">
        <v>1940</v>
      </c>
    </row>
    <row r="3" spans="1:8" ht="26.4" x14ac:dyDescent="0.25">
      <c r="A3" s="1172" t="s">
        <v>1941</v>
      </c>
      <c r="B3" s="1173"/>
      <c r="C3" s="1173"/>
      <c r="D3" s="1173"/>
      <c r="E3" s="1173"/>
      <c r="F3" s="991" t="s">
        <v>1942</v>
      </c>
      <c r="G3" s="991" t="s">
        <v>1943</v>
      </c>
      <c r="H3" s="992" t="s">
        <v>1715</v>
      </c>
    </row>
    <row r="4" spans="1:8" x14ac:dyDescent="0.25">
      <c r="A4" s="744" t="s">
        <v>1940</v>
      </c>
    </row>
    <row r="5" spans="1:8" ht="25.5" customHeight="1" x14ac:dyDescent="0.25">
      <c r="A5" s="1174" t="s">
        <v>1944</v>
      </c>
      <c r="B5" s="1175"/>
      <c r="C5" s="1175"/>
      <c r="D5" s="1175"/>
      <c r="E5" s="1175"/>
      <c r="F5" s="956">
        <v>68961710.370000005</v>
      </c>
      <c r="G5" s="956">
        <v>68961710.370000005</v>
      </c>
      <c r="H5" s="1013">
        <v>0</v>
      </c>
    </row>
    <row r="6" spans="1:8" x14ac:dyDescent="0.25">
      <c r="A6" s="747" t="s">
        <v>1940</v>
      </c>
      <c r="H6" s="748"/>
    </row>
    <row r="7" spans="1:8" ht="25.5" customHeight="1" x14ac:dyDescent="0.25">
      <c r="A7" s="747" t="s">
        <v>1940</v>
      </c>
      <c r="B7" s="1169" t="s">
        <v>1945</v>
      </c>
      <c r="C7" s="1170"/>
      <c r="D7" s="1170"/>
      <c r="E7" s="1170"/>
      <c r="F7" s="750">
        <v>43991710.299999997</v>
      </c>
      <c r="G7" s="750">
        <v>43912778.579999998</v>
      </c>
      <c r="H7" s="748">
        <v>-78931.719999998808</v>
      </c>
    </row>
    <row r="8" spans="1:8" x14ac:dyDescent="0.25">
      <c r="A8" s="747" t="s">
        <v>1940</v>
      </c>
      <c r="H8" s="748"/>
    </row>
    <row r="9" spans="1:8" ht="25.5" customHeight="1" x14ac:dyDescent="0.25">
      <c r="A9" s="747" t="s">
        <v>1940</v>
      </c>
      <c r="B9" s="744" t="s">
        <v>1940</v>
      </c>
      <c r="C9" s="1169" t="s">
        <v>1946</v>
      </c>
      <c r="D9" s="1170"/>
      <c r="E9" s="1170"/>
      <c r="F9" s="750">
        <v>33221978.799999997</v>
      </c>
      <c r="G9" s="750">
        <v>33143047.079999998</v>
      </c>
      <c r="H9" s="748">
        <v>-78931.719999998808</v>
      </c>
    </row>
    <row r="10" spans="1:8" ht="26.4" x14ac:dyDescent="0.25">
      <c r="A10" s="747" t="s">
        <v>1940</v>
      </c>
      <c r="B10" s="744" t="s">
        <v>1940</v>
      </c>
      <c r="C10" s="744" t="s">
        <v>1940</v>
      </c>
      <c r="D10" s="1014" t="s">
        <v>1947</v>
      </c>
      <c r="E10" s="1014" t="s">
        <v>670</v>
      </c>
      <c r="F10" s="1015">
        <v>1922921.38</v>
      </c>
      <c r="G10" s="1016">
        <v>0</v>
      </c>
      <c r="H10" s="1017">
        <v>-1922921.38</v>
      </c>
    </row>
    <row r="11" spans="1:8" ht="26.4" x14ac:dyDescent="0.25">
      <c r="A11" s="747" t="s">
        <v>1940</v>
      </c>
      <c r="B11" s="744" t="s">
        <v>1940</v>
      </c>
      <c r="C11" s="744" t="s">
        <v>1940</v>
      </c>
      <c r="D11" s="1014" t="s">
        <v>1948</v>
      </c>
      <c r="E11" s="1014" t="s">
        <v>673</v>
      </c>
      <c r="F11" s="1015">
        <v>26448577.469999999</v>
      </c>
      <c r="G11" s="1016">
        <v>26448577.469999999</v>
      </c>
      <c r="H11" s="1017">
        <v>0</v>
      </c>
    </row>
    <row r="12" spans="1:8" ht="26.4" x14ac:dyDescent="0.25">
      <c r="A12" s="747" t="s">
        <v>1940</v>
      </c>
      <c r="B12" s="744" t="s">
        <v>1940</v>
      </c>
      <c r="C12" s="744" t="s">
        <v>1940</v>
      </c>
      <c r="D12" s="1014" t="s">
        <v>1949</v>
      </c>
      <c r="E12" s="1014" t="s">
        <v>676</v>
      </c>
      <c r="F12" s="1015">
        <v>42524.52</v>
      </c>
      <c r="G12" s="1016">
        <v>42524.52</v>
      </c>
      <c r="H12" s="1017">
        <v>0</v>
      </c>
    </row>
    <row r="13" spans="1:8" ht="39.6" x14ac:dyDescent="0.25">
      <c r="A13" s="747" t="s">
        <v>1940</v>
      </c>
      <c r="B13" s="744" t="s">
        <v>1940</v>
      </c>
      <c r="C13" s="744" t="s">
        <v>1940</v>
      </c>
      <c r="D13" s="1014" t="s">
        <v>1950</v>
      </c>
      <c r="E13" s="1014" t="s">
        <v>1951</v>
      </c>
      <c r="F13" s="1015">
        <v>2550525.88</v>
      </c>
      <c r="G13" s="1016">
        <v>2550525.88</v>
      </c>
      <c r="H13" s="1017">
        <v>0</v>
      </c>
    </row>
    <row r="14" spans="1:8" ht="26.4" x14ac:dyDescent="0.25">
      <c r="A14" s="747" t="s">
        <v>1940</v>
      </c>
      <c r="B14" s="744" t="s">
        <v>1940</v>
      </c>
      <c r="C14" s="744" t="s">
        <v>1940</v>
      </c>
      <c r="D14" s="1014" t="s">
        <v>1952</v>
      </c>
      <c r="E14" s="1014" t="s">
        <v>682</v>
      </c>
      <c r="F14" s="1015">
        <v>0</v>
      </c>
      <c r="G14" s="1016">
        <v>0</v>
      </c>
      <c r="H14" s="1017">
        <v>0</v>
      </c>
    </row>
    <row r="15" spans="1:8" ht="26.4" x14ac:dyDescent="0.25">
      <c r="A15" s="747" t="s">
        <v>1940</v>
      </c>
      <c r="B15" s="744" t="s">
        <v>1940</v>
      </c>
      <c r="C15" s="744" t="s">
        <v>1940</v>
      </c>
      <c r="D15" s="1014" t="s">
        <v>1953</v>
      </c>
      <c r="E15" s="1014" t="s">
        <v>685</v>
      </c>
      <c r="F15" s="745">
        <v>0</v>
      </c>
      <c r="G15" s="1016">
        <v>1999476.83</v>
      </c>
      <c r="H15" s="1017">
        <v>1999476.83</v>
      </c>
    </row>
    <row r="16" spans="1:8" ht="26.4" x14ac:dyDescent="0.25">
      <c r="A16" s="747" t="s">
        <v>1940</v>
      </c>
      <c r="B16" s="744" t="s">
        <v>1940</v>
      </c>
      <c r="C16" s="744" t="s">
        <v>1940</v>
      </c>
      <c r="D16" s="1014" t="s">
        <v>1954</v>
      </c>
      <c r="E16" s="1014" t="s">
        <v>688</v>
      </c>
      <c r="F16" s="1018">
        <v>5257.11</v>
      </c>
      <c r="G16" s="1016">
        <v>5257.1100000000006</v>
      </c>
      <c r="H16" s="1017">
        <v>0</v>
      </c>
    </row>
    <row r="17" spans="1:8" ht="52.8" x14ac:dyDescent="0.25">
      <c r="A17" s="747" t="s">
        <v>1940</v>
      </c>
      <c r="B17" s="744" t="s">
        <v>1940</v>
      </c>
      <c r="C17" s="744" t="s">
        <v>1940</v>
      </c>
      <c r="D17" s="1014" t="s">
        <v>1955</v>
      </c>
      <c r="E17" s="1014" t="s">
        <v>1956</v>
      </c>
      <c r="F17" s="1015">
        <v>170485.01</v>
      </c>
      <c r="G17" s="1016">
        <v>170485.01</v>
      </c>
      <c r="H17" s="1017">
        <v>0</v>
      </c>
    </row>
    <row r="18" spans="1:8" x14ac:dyDescent="0.25">
      <c r="A18" s="747" t="s">
        <v>1940</v>
      </c>
      <c r="B18" s="744" t="s">
        <v>1940</v>
      </c>
      <c r="C18" s="744" t="s">
        <v>1940</v>
      </c>
      <c r="D18" s="1014" t="s">
        <v>1957</v>
      </c>
      <c r="E18" s="1014" t="s">
        <v>694</v>
      </c>
      <c r="F18" s="1015">
        <v>100851.15</v>
      </c>
      <c r="G18" s="1016">
        <v>100851.15</v>
      </c>
      <c r="H18" s="1017">
        <v>0</v>
      </c>
    </row>
    <row r="19" spans="1:8" ht="66" x14ac:dyDescent="0.25">
      <c r="A19" s="747" t="s">
        <v>1940</v>
      </c>
      <c r="B19" s="744" t="s">
        <v>1940</v>
      </c>
      <c r="C19" s="744" t="s">
        <v>1940</v>
      </c>
      <c r="D19" s="1014" t="s">
        <v>1958</v>
      </c>
      <c r="E19" s="1014" t="s">
        <v>697</v>
      </c>
      <c r="F19" s="1015">
        <v>27344.27</v>
      </c>
      <c r="G19" s="1016">
        <v>27344.27</v>
      </c>
      <c r="H19" s="1017">
        <v>0</v>
      </c>
    </row>
    <row r="20" spans="1:8" x14ac:dyDescent="0.25">
      <c r="A20" s="747" t="s">
        <v>1940</v>
      </c>
      <c r="B20" s="744" t="s">
        <v>1940</v>
      </c>
      <c r="C20" s="744" t="s">
        <v>1940</v>
      </c>
      <c r="D20" s="1014" t="s">
        <v>1959</v>
      </c>
      <c r="E20" s="1014" t="s">
        <v>700</v>
      </c>
      <c r="F20" s="1015">
        <v>283934.26</v>
      </c>
      <c r="G20" s="1016">
        <v>283934.26</v>
      </c>
      <c r="H20" s="1017">
        <v>0</v>
      </c>
    </row>
    <row r="21" spans="1:8" x14ac:dyDescent="0.25">
      <c r="A21" s="747" t="s">
        <v>1940</v>
      </c>
      <c r="B21" s="744" t="s">
        <v>1940</v>
      </c>
      <c r="C21" s="744" t="s">
        <v>1940</v>
      </c>
      <c r="D21" s="1014" t="s">
        <v>1960</v>
      </c>
      <c r="E21" s="1014" t="s">
        <v>703</v>
      </c>
      <c r="F21" s="1015">
        <v>1669557.75</v>
      </c>
      <c r="G21" s="1016">
        <v>1514070.58</v>
      </c>
      <c r="H21" s="1017">
        <v>-155487.16999999993</v>
      </c>
    </row>
    <row r="22" spans="1:8" x14ac:dyDescent="0.25">
      <c r="A22" s="747" t="s">
        <v>1940</v>
      </c>
      <c r="H22" s="748"/>
    </row>
    <row r="23" spans="1:8" ht="25.5" customHeight="1" x14ac:dyDescent="0.25">
      <c r="A23" s="747" t="s">
        <v>1940</v>
      </c>
      <c r="B23" s="744" t="s">
        <v>1940</v>
      </c>
      <c r="C23" s="1169" t="s">
        <v>1961</v>
      </c>
      <c r="D23" s="1170"/>
      <c r="E23" s="1170"/>
      <c r="F23" s="750">
        <v>10769731.5</v>
      </c>
      <c r="G23" s="750">
        <v>10769731.5</v>
      </c>
      <c r="H23" s="748">
        <v>0</v>
      </c>
    </row>
    <row r="24" spans="1:8" x14ac:dyDescent="0.25">
      <c r="A24" s="747" t="s">
        <v>1940</v>
      </c>
      <c r="B24" s="744" t="s">
        <v>1940</v>
      </c>
      <c r="C24" s="744" t="s">
        <v>1940</v>
      </c>
      <c r="D24" s="1014" t="s">
        <v>1962</v>
      </c>
      <c r="E24" s="1014" t="s">
        <v>706</v>
      </c>
      <c r="F24" s="1015">
        <v>7963778.3200000003</v>
      </c>
      <c r="G24" s="1016">
        <v>7963778.3199999994</v>
      </c>
      <c r="H24" s="1017">
        <v>0</v>
      </c>
    </row>
    <row r="25" spans="1:8" x14ac:dyDescent="0.25">
      <c r="A25" s="747" t="s">
        <v>1940</v>
      </c>
      <c r="B25" s="744" t="s">
        <v>1940</v>
      </c>
      <c r="C25" s="744" t="s">
        <v>1940</v>
      </c>
      <c r="D25" s="1014" t="s">
        <v>1963</v>
      </c>
      <c r="E25" s="1014" t="s">
        <v>1964</v>
      </c>
      <c r="F25" s="1015">
        <v>1678179.31</v>
      </c>
      <c r="G25" s="1016">
        <v>1678179.31</v>
      </c>
      <c r="H25" s="1017">
        <v>0</v>
      </c>
    </row>
    <row r="26" spans="1:8" ht="26.4" x14ac:dyDescent="0.25">
      <c r="A26" s="747" t="s">
        <v>1940</v>
      </c>
      <c r="B26" s="744" t="s">
        <v>1940</v>
      </c>
      <c r="C26" s="744" t="s">
        <v>1940</v>
      </c>
      <c r="D26" s="1014" t="s">
        <v>1965</v>
      </c>
      <c r="E26" s="1014" t="s">
        <v>1966</v>
      </c>
      <c r="F26" s="1015">
        <v>0</v>
      </c>
      <c r="G26" s="1016">
        <v>0</v>
      </c>
      <c r="H26" s="1017">
        <v>0</v>
      </c>
    </row>
    <row r="27" spans="1:8" x14ac:dyDescent="0.25">
      <c r="A27" s="747" t="s">
        <v>1940</v>
      </c>
      <c r="B27" s="744" t="s">
        <v>1940</v>
      </c>
      <c r="C27" s="744" t="s">
        <v>1940</v>
      </c>
      <c r="D27" s="1014" t="s">
        <v>1967</v>
      </c>
      <c r="E27" s="1014" t="s">
        <v>717</v>
      </c>
      <c r="F27" s="1015">
        <v>0</v>
      </c>
      <c r="G27" s="1016">
        <v>0</v>
      </c>
      <c r="H27" s="1017">
        <v>0</v>
      </c>
    </row>
    <row r="28" spans="1:8" x14ac:dyDescent="0.25">
      <c r="A28" s="747" t="s">
        <v>1940</v>
      </c>
      <c r="B28" s="744" t="s">
        <v>1940</v>
      </c>
      <c r="C28" s="744" t="s">
        <v>1940</v>
      </c>
      <c r="D28" s="1014" t="s">
        <v>1968</v>
      </c>
      <c r="E28" s="1014" t="s">
        <v>1969</v>
      </c>
      <c r="F28" s="1015">
        <v>0</v>
      </c>
      <c r="G28" s="1016">
        <v>0</v>
      </c>
      <c r="H28" s="1017">
        <v>0</v>
      </c>
    </row>
    <row r="29" spans="1:8" ht="26.4" x14ac:dyDescent="0.25">
      <c r="A29" s="747" t="s">
        <v>1940</v>
      </c>
      <c r="B29" s="744" t="s">
        <v>1940</v>
      </c>
      <c r="C29" s="744" t="s">
        <v>1940</v>
      </c>
      <c r="D29" s="1014" t="s">
        <v>1970</v>
      </c>
      <c r="E29" s="1014" t="s">
        <v>1971</v>
      </c>
      <c r="F29" s="1015">
        <v>1127773.8700000001</v>
      </c>
      <c r="G29" s="1016">
        <v>1127773.8700000001</v>
      </c>
      <c r="H29" s="1017">
        <v>0</v>
      </c>
    </row>
    <row r="30" spans="1:8" x14ac:dyDescent="0.25">
      <c r="A30" s="747" t="s">
        <v>1940</v>
      </c>
      <c r="H30" s="748"/>
    </row>
    <row r="31" spans="1:8" ht="25.5" customHeight="1" x14ac:dyDescent="0.25">
      <c r="A31" s="747" t="s">
        <v>1940</v>
      </c>
      <c r="B31" s="1169" t="s">
        <v>1972</v>
      </c>
      <c r="C31" s="1170"/>
      <c r="D31" s="1170"/>
      <c r="E31" s="1170"/>
      <c r="F31" s="750">
        <v>2783838.06</v>
      </c>
      <c r="G31" s="750">
        <v>2783838.06</v>
      </c>
      <c r="H31" s="748">
        <v>0</v>
      </c>
    </row>
    <row r="32" spans="1:8" x14ac:dyDescent="0.25">
      <c r="A32" s="747" t="s">
        <v>1940</v>
      </c>
      <c r="H32" s="748"/>
    </row>
    <row r="33" spans="1:8" ht="25.5" customHeight="1" x14ac:dyDescent="0.25">
      <c r="A33" s="747" t="s">
        <v>1940</v>
      </c>
      <c r="B33" s="744" t="s">
        <v>1940</v>
      </c>
      <c r="C33" s="1169" t="s">
        <v>1973</v>
      </c>
      <c r="D33" s="1170"/>
      <c r="E33" s="1170"/>
      <c r="F33" s="750">
        <v>2783838.06</v>
      </c>
      <c r="G33" s="750">
        <v>2783838.06</v>
      </c>
      <c r="H33" s="748">
        <v>0</v>
      </c>
    </row>
    <row r="34" spans="1:8" ht="26.4" x14ac:dyDescent="0.25">
      <c r="A34" s="747" t="s">
        <v>1940</v>
      </c>
      <c r="B34" s="744" t="s">
        <v>1940</v>
      </c>
      <c r="C34" s="744" t="s">
        <v>1940</v>
      </c>
      <c r="D34" s="1014" t="s">
        <v>1974</v>
      </c>
      <c r="E34" s="1014" t="s">
        <v>1975</v>
      </c>
      <c r="F34" s="1015">
        <v>2748077.19</v>
      </c>
      <c r="G34" s="1016">
        <v>2748077.19</v>
      </c>
      <c r="H34" s="1019">
        <v>0</v>
      </c>
    </row>
    <row r="35" spans="1:8" x14ac:dyDescent="0.25">
      <c r="A35" s="747"/>
      <c r="D35" s="1014" t="s">
        <v>1976</v>
      </c>
      <c r="E35" s="1014" t="s">
        <v>729</v>
      </c>
      <c r="F35" s="1015">
        <v>35760.870000000003</v>
      </c>
      <c r="G35" s="1016">
        <v>35760.870000000003</v>
      </c>
      <c r="H35" s="1019">
        <v>0</v>
      </c>
    </row>
    <row r="36" spans="1:8" x14ac:dyDescent="0.25">
      <c r="A36" s="747" t="s">
        <v>1940</v>
      </c>
      <c r="H36" s="748"/>
    </row>
    <row r="37" spans="1:8" ht="25.5" customHeight="1" x14ac:dyDescent="0.25">
      <c r="A37" s="747" t="s">
        <v>1940</v>
      </c>
      <c r="B37" s="1169" t="s">
        <v>1977</v>
      </c>
      <c r="C37" s="1170"/>
      <c r="D37" s="1170"/>
      <c r="E37" s="1170"/>
      <c r="F37" s="750">
        <v>12779053.1</v>
      </c>
      <c r="G37" s="750">
        <v>12857984.820000002</v>
      </c>
      <c r="H37" s="748">
        <v>78931.720000002533</v>
      </c>
    </row>
    <row r="38" spans="1:8" x14ac:dyDescent="0.25">
      <c r="A38" s="747" t="s">
        <v>1940</v>
      </c>
      <c r="H38" s="748"/>
    </row>
    <row r="39" spans="1:8" ht="25.5" customHeight="1" x14ac:dyDescent="0.25">
      <c r="A39" s="747" t="s">
        <v>1940</v>
      </c>
      <c r="B39" s="744" t="s">
        <v>1940</v>
      </c>
      <c r="C39" s="1169" t="s">
        <v>1978</v>
      </c>
      <c r="D39" s="1170"/>
      <c r="E39" s="1170"/>
      <c r="F39" s="750">
        <v>113171.75</v>
      </c>
      <c r="G39" s="750">
        <v>113171.75</v>
      </c>
      <c r="H39" s="748">
        <v>0</v>
      </c>
    </row>
    <row r="40" spans="1:8" x14ac:dyDescent="0.25">
      <c r="A40" s="747" t="s">
        <v>1940</v>
      </c>
      <c r="B40" s="744" t="s">
        <v>1940</v>
      </c>
      <c r="C40" s="744" t="s">
        <v>1940</v>
      </c>
      <c r="D40" s="1014" t="s">
        <v>1979</v>
      </c>
      <c r="E40" s="1014" t="s">
        <v>737</v>
      </c>
      <c r="F40" s="1015">
        <v>0</v>
      </c>
      <c r="G40" s="1016">
        <v>0</v>
      </c>
      <c r="H40" s="1017">
        <v>0</v>
      </c>
    </row>
    <row r="41" spans="1:8" x14ac:dyDescent="0.25">
      <c r="A41" s="747"/>
      <c r="D41" s="1014" t="s">
        <v>1980</v>
      </c>
      <c r="E41" s="1014" t="s">
        <v>740</v>
      </c>
      <c r="F41" s="1015">
        <v>0</v>
      </c>
      <c r="G41" s="1016">
        <v>0</v>
      </c>
      <c r="H41" s="1017">
        <v>0</v>
      </c>
    </row>
    <row r="42" spans="1:8" x14ac:dyDescent="0.25">
      <c r="A42" s="747" t="s">
        <v>1940</v>
      </c>
      <c r="B42" s="744" t="s">
        <v>1940</v>
      </c>
      <c r="C42" s="744" t="s">
        <v>1940</v>
      </c>
      <c r="D42" s="1014" t="s">
        <v>1981</v>
      </c>
      <c r="E42" s="1014" t="s">
        <v>743</v>
      </c>
      <c r="F42" s="1015">
        <v>3547.7</v>
      </c>
      <c r="G42" s="1016">
        <v>3547.7</v>
      </c>
      <c r="H42" s="1017">
        <v>0</v>
      </c>
    </row>
    <row r="43" spans="1:8" x14ac:dyDescent="0.25">
      <c r="A43" s="747" t="s">
        <v>1940</v>
      </c>
      <c r="B43" s="744" t="s">
        <v>1940</v>
      </c>
      <c r="C43" s="744" t="s">
        <v>1940</v>
      </c>
      <c r="D43" s="1014" t="s">
        <v>1982</v>
      </c>
      <c r="E43" s="1014" t="s">
        <v>1983</v>
      </c>
      <c r="F43" s="1015">
        <v>0</v>
      </c>
      <c r="G43" s="1016">
        <v>0</v>
      </c>
      <c r="H43" s="1017">
        <v>0</v>
      </c>
    </row>
    <row r="44" spans="1:8" x14ac:dyDescent="0.25">
      <c r="A44" s="747" t="s">
        <v>1940</v>
      </c>
      <c r="B44" s="744" t="s">
        <v>1940</v>
      </c>
      <c r="C44" s="744" t="s">
        <v>1940</v>
      </c>
      <c r="D44" s="1014" t="s">
        <v>1984</v>
      </c>
      <c r="E44" s="1014" t="s">
        <v>752</v>
      </c>
      <c r="F44" s="1015">
        <v>104773.45</v>
      </c>
      <c r="G44" s="1016">
        <v>104773.45</v>
      </c>
      <c r="H44" s="1017">
        <v>0</v>
      </c>
    </row>
    <row r="45" spans="1:8" x14ac:dyDescent="0.25">
      <c r="A45" s="747" t="s">
        <v>1940</v>
      </c>
      <c r="B45" s="744" t="s">
        <v>1940</v>
      </c>
      <c r="C45" s="744" t="s">
        <v>1940</v>
      </c>
      <c r="D45" s="1014" t="s">
        <v>1985</v>
      </c>
      <c r="E45" s="1014" t="s">
        <v>761</v>
      </c>
      <c r="F45" s="1015">
        <v>4850.6000000000004</v>
      </c>
      <c r="G45" s="1016">
        <v>4850.6000000000004</v>
      </c>
      <c r="H45" s="1017">
        <v>0</v>
      </c>
    </row>
    <row r="46" spans="1:8" x14ac:dyDescent="0.25">
      <c r="A46" s="747" t="s">
        <v>1940</v>
      </c>
      <c r="B46" s="744" t="s">
        <v>1940</v>
      </c>
      <c r="C46" s="744" t="s">
        <v>1940</v>
      </c>
      <c r="D46" s="1014" t="s">
        <v>1986</v>
      </c>
      <c r="E46" s="1014" t="s">
        <v>764</v>
      </c>
      <c r="F46" s="1015">
        <v>0</v>
      </c>
      <c r="G46" s="1016">
        <v>0</v>
      </c>
      <c r="H46" s="1017">
        <v>0</v>
      </c>
    </row>
    <row r="47" spans="1:8" x14ac:dyDescent="0.25">
      <c r="A47" s="747" t="s">
        <v>1940</v>
      </c>
      <c r="H47" s="748"/>
    </row>
    <row r="48" spans="1:8" ht="25.5" customHeight="1" x14ac:dyDescent="0.25">
      <c r="A48" s="747" t="s">
        <v>1940</v>
      </c>
      <c r="B48" s="744" t="s">
        <v>1940</v>
      </c>
      <c r="C48" s="1169" t="s">
        <v>1987</v>
      </c>
      <c r="D48" s="1170"/>
      <c r="E48" s="1170"/>
      <c r="F48" s="750">
        <v>12665881.35</v>
      </c>
      <c r="G48" s="750">
        <v>12744813.070000002</v>
      </c>
      <c r="H48" s="748">
        <v>78931.720000002533</v>
      </c>
    </row>
    <row r="49" spans="1:8" ht="26.4" x14ac:dyDescent="0.25">
      <c r="A49" s="747" t="s">
        <v>1940</v>
      </c>
      <c r="B49" s="744" t="s">
        <v>1940</v>
      </c>
      <c r="C49" s="744" t="s">
        <v>1940</v>
      </c>
      <c r="D49" s="1014" t="s">
        <v>1988</v>
      </c>
      <c r="E49" s="1014" t="s">
        <v>1989</v>
      </c>
      <c r="F49" s="1015">
        <v>1127550.6599999999</v>
      </c>
      <c r="G49" s="1016">
        <v>1127550.6599999999</v>
      </c>
      <c r="H49" s="1017">
        <v>0</v>
      </c>
    </row>
    <row r="50" spans="1:8" ht="39.6" x14ac:dyDescent="0.25">
      <c r="A50" s="747" t="s">
        <v>1940</v>
      </c>
      <c r="B50" s="744" t="s">
        <v>1940</v>
      </c>
      <c r="C50" s="744" t="s">
        <v>1940</v>
      </c>
      <c r="D50" s="1014" t="s">
        <v>1990</v>
      </c>
      <c r="E50" s="1014" t="s">
        <v>776</v>
      </c>
      <c r="F50" s="1015">
        <v>242688.04</v>
      </c>
      <c r="G50" s="1016">
        <v>242688.04</v>
      </c>
      <c r="H50" s="1017">
        <v>0</v>
      </c>
    </row>
    <row r="51" spans="1:8" x14ac:dyDescent="0.25">
      <c r="A51" s="747" t="s">
        <v>1940</v>
      </c>
      <c r="B51" s="744" t="s">
        <v>1940</v>
      </c>
      <c r="C51" s="744" t="s">
        <v>1940</v>
      </c>
      <c r="D51" s="1014" t="s">
        <v>1991</v>
      </c>
      <c r="E51" s="1014" t="s">
        <v>779</v>
      </c>
      <c r="F51" s="1015">
        <v>405041.12</v>
      </c>
      <c r="G51" s="1016">
        <v>405041.12</v>
      </c>
      <c r="H51" s="1017">
        <v>0</v>
      </c>
    </row>
    <row r="52" spans="1:8" x14ac:dyDescent="0.25">
      <c r="A52" s="747" t="s">
        <v>1940</v>
      </c>
      <c r="B52" s="744" t="s">
        <v>1940</v>
      </c>
      <c r="C52" s="744" t="s">
        <v>1940</v>
      </c>
      <c r="D52" s="1014" t="s">
        <v>1992</v>
      </c>
      <c r="E52" s="1014" t="s">
        <v>1993</v>
      </c>
      <c r="F52" s="1015">
        <v>17689.57</v>
      </c>
      <c r="G52" s="1016">
        <v>17689.57</v>
      </c>
      <c r="H52" s="1017">
        <v>0</v>
      </c>
    </row>
    <row r="53" spans="1:8" x14ac:dyDescent="0.25">
      <c r="A53" s="747"/>
      <c r="D53" s="1014"/>
      <c r="E53" s="1014" t="s">
        <v>785</v>
      </c>
      <c r="F53" s="1015"/>
      <c r="G53" s="1016">
        <v>0</v>
      </c>
      <c r="H53" s="1017">
        <v>0</v>
      </c>
    </row>
    <row r="54" spans="1:8" ht="26.4" x14ac:dyDescent="0.25">
      <c r="A54" s="747" t="s">
        <v>1940</v>
      </c>
      <c r="B54" s="744" t="s">
        <v>1940</v>
      </c>
      <c r="C54" s="744" t="s">
        <v>1940</v>
      </c>
      <c r="D54" s="1014" t="s">
        <v>1994</v>
      </c>
      <c r="E54" s="1014" t="s">
        <v>788</v>
      </c>
      <c r="F54" s="1015">
        <v>89871.41</v>
      </c>
      <c r="G54" s="1016">
        <v>128547.69</v>
      </c>
      <c r="H54" s="1017">
        <v>38676.28</v>
      </c>
    </row>
    <row r="55" spans="1:8" ht="26.4" x14ac:dyDescent="0.25">
      <c r="A55" s="747" t="s">
        <v>1940</v>
      </c>
      <c r="B55" s="744" t="s">
        <v>1940</v>
      </c>
      <c r="C55" s="744" t="s">
        <v>1940</v>
      </c>
      <c r="D55" s="1014" t="s">
        <v>1995</v>
      </c>
      <c r="E55" s="1014" t="s">
        <v>794</v>
      </c>
      <c r="F55" s="1015">
        <v>101339.9</v>
      </c>
      <c r="G55" s="1016">
        <v>101339.90000000001</v>
      </c>
      <c r="H55" s="1017">
        <v>0</v>
      </c>
    </row>
    <row r="56" spans="1:8" x14ac:dyDescent="0.25">
      <c r="A56" s="747" t="s">
        <v>1940</v>
      </c>
      <c r="B56" s="744" t="s">
        <v>1940</v>
      </c>
      <c r="C56" s="744" t="s">
        <v>1940</v>
      </c>
      <c r="D56" s="1014" t="s">
        <v>1996</v>
      </c>
      <c r="E56" s="1014" t="s">
        <v>797</v>
      </c>
      <c r="F56" s="1015">
        <v>106704.21</v>
      </c>
      <c r="G56" s="1016">
        <v>106704.20999999999</v>
      </c>
      <c r="H56" s="1017">
        <v>0</v>
      </c>
    </row>
    <row r="57" spans="1:8" x14ac:dyDescent="0.25">
      <c r="A57" s="747" t="s">
        <v>1940</v>
      </c>
      <c r="B57" s="744" t="s">
        <v>1940</v>
      </c>
      <c r="C57" s="744" t="s">
        <v>1940</v>
      </c>
      <c r="D57" s="1014" t="s">
        <v>1997</v>
      </c>
      <c r="E57" s="1014" t="s">
        <v>800</v>
      </c>
      <c r="F57" s="1015">
        <v>26927.040000000001</v>
      </c>
      <c r="G57" s="1016">
        <v>26927.040000000001</v>
      </c>
      <c r="H57" s="1017">
        <v>0</v>
      </c>
    </row>
    <row r="58" spans="1:8" ht="26.4" x14ac:dyDescent="0.25">
      <c r="A58" s="747" t="s">
        <v>1940</v>
      </c>
      <c r="B58" s="744" t="s">
        <v>1940</v>
      </c>
      <c r="C58" s="744" t="s">
        <v>1940</v>
      </c>
      <c r="D58" s="1014" t="s">
        <v>1998</v>
      </c>
      <c r="E58" s="1014" t="s">
        <v>803</v>
      </c>
      <c r="F58" s="1015">
        <v>282788.37</v>
      </c>
      <c r="G58" s="1016">
        <v>282788.37</v>
      </c>
      <c r="H58" s="1017">
        <v>0</v>
      </c>
    </row>
    <row r="59" spans="1:8" x14ac:dyDescent="0.25">
      <c r="A59" s="747" t="s">
        <v>1940</v>
      </c>
      <c r="B59" s="744" t="s">
        <v>1940</v>
      </c>
      <c r="C59" s="744" t="s">
        <v>1940</v>
      </c>
      <c r="D59" s="1014" t="s">
        <v>1999</v>
      </c>
      <c r="E59" s="1014" t="s">
        <v>806</v>
      </c>
      <c r="F59" s="1015">
        <v>210865.97</v>
      </c>
      <c r="G59" s="1016">
        <v>210865.96999999997</v>
      </c>
      <c r="H59" s="1017">
        <v>0</v>
      </c>
    </row>
    <row r="60" spans="1:8" x14ac:dyDescent="0.25">
      <c r="A60" s="747"/>
      <c r="D60" s="1014" t="s">
        <v>2000</v>
      </c>
      <c r="E60" s="1014" t="s">
        <v>809</v>
      </c>
      <c r="F60" s="1015">
        <v>3639</v>
      </c>
      <c r="G60" s="1016">
        <v>3639</v>
      </c>
      <c r="H60" s="1017">
        <v>0</v>
      </c>
    </row>
    <row r="61" spans="1:8" x14ac:dyDescent="0.25">
      <c r="A61" s="747" t="s">
        <v>1940</v>
      </c>
      <c r="B61" s="744" t="s">
        <v>1940</v>
      </c>
      <c r="C61" s="744" t="s">
        <v>1940</v>
      </c>
      <c r="D61" s="1014" t="s">
        <v>2001</v>
      </c>
      <c r="E61" s="1014" t="s">
        <v>812</v>
      </c>
      <c r="F61" s="1015">
        <v>5178.17</v>
      </c>
      <c r="G61" s="1016">
        <v>5178.17</v>
      </c>
      <c r="H61" s="1017">
        <v>0</v>
      </c>
    </row>
    <row r="62" spans="1:8" x14ac:dyDescent="0.25">
      <c r="A62" s="747" t="s">
        <v>1940</v>
      </c>
      <c r="B62" s="744" t="s">
        <v>1940</v>
      </c>
      <c r="C62" s="744" t="s">
        <v>1940</v>
      </c>
      <c r="D62" s="1014" t="s">
        <v>2002</v>
      </c>
      <c r="E62" s="1014" t="s">
        <v>815</v>
      </c>
      <c r="F62" s="1015">
        <v>33211.14</v>
      </c>
      <c r="G62" s="1016">
        <v>33211.14</v>
      </c>
      <c r="H62" s="1017">
        <v>0</v>
      </c>
    </row>
    <row r="63" spans="1:8" x14ac:dyDescent="0.25">
      <c r="A63" s="747" t="s">
        <v>1940</v>
      </c>
      <c r="B63" s="744" t="s">
        <v>1940</v>
      </c>
      <c r="C63" s="744" t="s">
        <v>1940</v>
      </c>
      <c r="D63" s="1014" t="s">
        <v>2003</v>
      </c>
      <c r="E63" s="1014" t="s">
        <v>818</v>
      </c>
      <c r="F63" s="1015">
        <v>12567.7</v>
      </c>
      <c r="G63" s="1016">
        <v>12567.7</v>
      </c>
      <c r="H63" s="1017">
        <v>0</v>
      </c>
    </row>
    <row r="64" spans="1:8" x14ac:dyDescent="0.25">
      <c r="A64" s="747" t="s">
        <v>1940</v>
      </c>
      <c r="B64" s="744" t="s">
        <v>1940</v>
      </c>
      <c r="C64" s="744" t="s">
        <v>1940</v>
      </c>
      <c r="D64" s="1014" t="s">
        <v>2004</v>
      </c>
      <c r="E64" s="1014" t="s">
        <v>821</v>
      </c>
      <c r="F64" s="1015">
        <v>2308252.48</v>
      </c>
      <c r="G64" s="1016">
        <v>2308252.48</v>
      </c>
      <c r="H64" s="1017">
        <v>0</v>
      </c>
    </row>
    <row r="65" spans="1:10" x14ac:dyDescent="0.25">
      <c r="A65" s="747" t="s">
        <v>1940</v>
      </c>
      <c r="B65" s="744" t="s">
        <v>1940</v>
      </c>
      <c r="C65" s="744" t="s">
        <v>1940</v>
      </c>
      <c r="D65" s="1014" t="s">
        <v>2005</v>
      </c>
      <c r="E65" s="1014" t="s">
        <v>824</v>
      </c>
      <c r="F65" s="1015">
        <v>8869.48</v>
      </c>
      <c r="G65" s="1016">
        <v>8869.48</v>
      </c>
      <c r="H65" s="1017">
        <v>0</v>
      </c>
    </row>
    <row r="66" spans="1:10" x14ac:dyDescent="0.25">
      <c r="A66" s="747" t="s">
        <v>1940</v>
      </c>
      <c r="B66" s="744" t="s">
        <v>1940</v>
      </c>
      <c r="C66" s="744" t="s">
        <v>1940</v>
      </c>
      <c r="D66" s="1014" t="s">
        <v>2006</v>
      </c>
      <c r="E66" s="1014" t="s">
        <v>830</v>
      </c>
      <c r="F66" s="1015">
        <v>151698.32</v>
      </c>
      <c r="G66" s="1016">
        <v>151698.32</v>
      </c>
      <c r="H66" s="1017">
        <v>0</v>
      </c>
    </row>
    <row r="67" spans="1:10" x14ac:dyDescent="0.25">
      <c r="A67" s="747" t="s">
        <v>1940</v>
      </c>
      <c r="B67" s="744" t="s">
        <v>1940</v>
      </c>
      <c r="C67" s="744" t="s">
        <v>1940</v>
      </c>
      <c r="D67" s="1014" t="s">
        <v>2007</v>
      </c>
      <c r="E67" s="1014" t="s">
        <v>833</v>
      </c>
      <c r="F67" s="1015">
        <v>159752.72</v>
      </c>
      <c r="G67" s="1016">
        <v>159752.72</v>
      </c>
      <c r="H67" s="1017">
        <v>0</v>
      </c>
    </row>
    <row r="68" spans="1:10" x14ac:dyDescent="0.25">
      <c r="A68" s="747" t="s">
        <v>1940</v>
      </c>
      <c r="B68" s="744" t="s">
        <v>1940</v>
      </c>
      <c r="C68" s="744" t="s">
        <v>1940</v>
      </c>
      <c r="D68" s="1014" t="s">
        <v>2008</v>
      </c>
      <c r="E68" s="1014" t="s">
        <v>839</v>
      </c>
      <c r="F68" s="1015">
        <v>141032.47</v>
      </c>
      <c r="G68" s="1016">
        <v>141032.47</v>
      </c>
      <c r="H68" s="1017">
        <v>0</v>
      </c>
      <c r="I68" s="673"/>
      <c r="J68" s="673"/>
    </row>
    <row r="69" spans="1:10" ht="26.4" x14ac:dyDescent="0.25">
      <c r="A69" s="747" t="s">
        <v>1940</v>
      </c>
      <c r="B69" s="744" t="s">
        <v>1940</v>
      </c>
      <c r="C69" s="744" t="s">
        <v>1940</v>
      </c>
      <c r="D69" s="1014" t="s">
        <v>2009</v>
      </c>
      <c r="E69" s="1014" t="s">
        <v>860</v>
      </c>
      <c r="F69" s="1015">
        <v>18603.599999999999</v>
      </c>
      <c r="G69" s="1016">
        <v>18603.599999999999</v>
      </c>
      <c r="H69" s="1017">
        <v>0</v>
      </c>
      <c r="I69" s="673"/>
      <c r="J69" s="673"/>
    </row>
    <row r="70" spans="1:10" ht="26.4" x14ac:dyDescent="0.25">
      <c r="A70" s="747" t="s">
        <v>1940</v>
      </c>
      <c r="B70" s="744" t="s">
        <v>1940</v>
      </c>
      <c r="C70" s="744" t="s">
        <v>1940</v>
      </c>
      <c r="D70" s="1014" t="s">
        <v>2010</v>
      </c>
      <c r="E70" s="1014" t="s">
        <v>863</v>
      </c>
      <c r="F70" s="1015">
        <v>0</v>
      </c>
      <c r="G70" s="1016">
        <v>0</v>
      </c>
      <c r="H70" s="1017">
        <v>0</v>
      </c>
      <c r="I70" s="673"/>
      <c r="J70" s="673"/>
    </row>
    <row r="71" spans="1:10" ht="26.4" x14ac:dyDescent="0.25">
      <c r="A71" s="747" t="s">
        <v>1940</v>
      </c>
      <c r="B71" s="744" t="s">
        <v>1940</v>
      </c>
      <c r="C71" s="744" t="s">
        <v>1940</v>
      </c>
      <c r="D71" s="1014" t="s">
        <v>2011</v>
      </c>
      <c r="E71" s="1014" t="s">
        <v>2012</v>
      </c>
      <c r="F71" s="1015">
        <v>0</v>
      </c>
      <c r="G71" s="1016">
        <v>0</v>
      </c>
      <c r="H71" s="1017">
        <v>0</v>
      </c>
      <c r="I71" s="673"/>
      <c r="J71" s="673"/>
    </row>
    <row r="72" spans="1:10" ht="26.4" x14ac:dyDescent="0.25">
      <c r="A72" s="747" t="s">
        <v>1940</v>
      </c>
      <c r="B72" s="744" t="s">
        <v>1940</v>
      </c>
      <c r="C72" s="744" t="s">
        <v>1940</v>
      </c>
      <c r="D72" s="1014" t="s">
        <v>2013</v>
      </c>
      <c r="E72" s="1014" t="s">
        <v>869</v>
      </c>
      <c r="F72" s="1015">
        <v>511549.85</v>
      </c>
      <c r="G72" s="1016">
        <v>511549.85</v>
      </c>
      <c r="H72" s="1017">
        <v>0</v>
      </c>
      <c r="I72" s="673"/>
      <c r="J72" s="673"/>
    </row>
    <row r="73" spans="1:10" ht="26.4" x14ac:dyDescent="0.25">
      <c r="A73" s="747" t="s">
        <v>1940</v>
      </c>
      <c r="B73" s="744" t="s">
        <v>1940</v>
      </c>
      <c r="C73" s="744" t="s">
        <v>1940</v>
      </c>
      <c r="D73" s="1014" t="s">
        <v>2014</v>
      </c>
      <c r="E73" s="1014" t="s">
        <v>2015</v>
      </c>
      <c r="F73" s="1015">
        <v>21563.51</v>
      </c>
      <c r="G73" s="1016">
        <v>21563.51</v>
      </c>
      <c r="H73" s="1017">
        <v>0</v>
      </c>
      <c r="I73" s="673"/>
      <c r="J73" s="673"/>
    </row>
    <row r="74" spans="1:10" x14ac:dyDescent="0.25">
      <c r="A74" s="747" t="s">
        <v>1940</v>
      </c>
      <c r="B74" s="744" t="s">
        <v>1940</v>
      </c>
      <c r="C74" s="744" t="s">
        <v>1940</v>
      </c>
      <c r="D74" s="1014" t="s">
        <v>2016</v>
      </c>
      <c r="E74" s="1014" t="s">
        <v>881</v>
      </c>
      <c r="F74" s="1015">
        <v>22418.07</v>
      </c>
      <c r="G74" s="1016">
        <v>22418.07</v>
      </c>
      <c r="H74" s="1017">
        <v>0</v>
      </c>
      <c r="I74" s="673"/>
      <c r="J74" s="673"/>
    </row>
    <row r="75" spans="1:10" x14ac:dyDescent="0.25">
      <c r="A75" s="747" t="s">
        <v>1940</v>
      </c>
      <c r="B75" s="744" t="s">
        <v>1940</v>
      </c>
      <c r="C75" s="744" t="s">
        <v>1940</v>
      </c>
      <c r="D75" s="1014" t="s">
        <v>2017</v>
      </c>
      <c r="E75" s="1014" t="s">
        <v>884</v>
      </c>
      <c r="F75" s="1015">
        <v>0</v>
      </c>
      <c r="G75" s="1016">
        <v>0</v>
      </c>
      <c r="H75" s="1017">
        <v>0</v>
      </c>
      <c r="I75" s="673"/>
      <c r="J75" s="673"/>
    </row>
    <row r="76" spans="1:10" ht="26.4" x14ac:dyDescent="0.25">
      <c r="A76" s="747" t="s">
        <v>1940</v>
      </c>
      <c r="B76" s="744" t="s">
        <v>1940</v>
      </c>
      <c r="C76" s="744" t="s">
        <v>1940</v>
      </c>
      <c r="D76" s="1014" t="s">
        <v>2018</v>
      </c>
      <c r="E76" s="1014" t="s">
        <v>890</v>
      </c>
      <c r="F76" s="1015">
        <v>178717.88</v>
      </c>
      <c r="G76" s="1016">
        <v>178717.88</v>
      </c>
      <c r="H76" s="1017">
        <v>0</v>
      </c>
      <c r="I76" s="673"/>
      <c r="J76" s="673"/>
    </row>
    <row r="77" spans="1:10" ht="26.4" x14ac:dyDescent="0.25">
      <c r="A77" s="747" t="s">
        <v>1940</v>
      </c>
      <c r="B77" s="744" t="s">
        <v>1940</v>
      </c>
      <c r="C77" s="744" t="s">
        <v>1940</v>
      </c>
      <c r="D77" s="1014" t="s">
        <v>2019</v>
      </c>
      <c r="E77" s="1014" t="s">
        <v>2020</v>
      </c>
      <c r="F77" s="1015">
        <v>37925.68</v>
      </c>
      <c r="G77" s="1016">
        <v>46856.08</v>
      </c>
      <c r="H77" s="1017">
        <v>8930.4000000000015</v>
      </c>
      <c r="I77" s="673"/>
      <c r="J77" s="673"/>
    </row>
    <row r="78" spans="1:10" ht="26.4" x14ac:dyDescent="0.25">
      <c r="A78" s="747" t="s">
        <v>1940</v>
      </c>
      <c r="B78" s="744" t="s">
        <v>1940</v>
      </c>
      <c r="C78" s="744" t="s">
        <v>1940</v>
      </c>
      <c r="D78" s="1014" t="s">
        <v>2021</v>
      </c>
      <c r="E78" s="1014" t="s">
        <v>896</v>
      </c>
      <c r="F78" s="1015">
        <v>655483.75</v>
      </c>
      <c r="G78" s="1016">
        <v>665897.42000000004</v>
      </c>
      <c r="H78" s="1017">
        <v>10413.670000000042</v>
      </c>
      <c r="I78" s="673"/>
      <c r="J78" s="673"/>
    </row>
    <row r="79" spans="1:10" ht="26.4" x14ac:dyDescent="0.25">
      <c r="A79" s="747" t="s">
        <v>1940</v>
      </c>
      <c r="B79" s="744" t="s">
        <v>1940</v>
      </c>
      <c r="C79" s="744" t="s">
        <v>1940</v>
      </c>
      <c r="D79" s="1014" t="s">
        <v>2022</v>
      </c>
      <c r="E79" s="1014" t="s">
        <v>899</v>
      </c>
      <c r="F79" s="1015">
        <v>0</v>
      </c>
      <c r="G79" s="1016">
        <v>0</v>
      </c>
      <c r="H79" s="1017">
        <v>0</v>
      </c>
      <c r="I79" s="673"/>
      <c r="J79" s="673"/>
    </row>
    <row r="80" spans="1:10" x14ac:dyDescent="0.25">
      <c r="A80" s="747" t="s">
        <v>1940</v>
      </c>
      <c r="B80" s="744" t="s">
        <v>1940</v>
      </c>
      <c r="C80" s="744" t="s">
        <v>1940</v>
      </c>
      <c r="D80" s="1014" t="s">
        <v>2023</v>
      </c>
      <c r="E80" s="1014" t="s">
        <v>902</v>
      </c>
      <c r="F80" s="1015">
        <v>0</v>
      </c>
      <c r="G80" s="1016">
        <v>0</v>
      </c>
      <c r="H80" s="1017">
        <v>0</v>
      </c>
      <c r="I80" s="673"/>
      <c r="J80" s="673"/>
    </row>
    <row r="81" spans="1:10" ht="26.4" x14ac:dyDescent="0.25">
      <c r="A81" s="747" t="s">
        <v>1940</v>
      </c>
      <c r="B81" s="744" t="s">
        <v>1940</v>
      </c>
      <c r="C81" s="744" t="s">
        <v>1940</v>
      </c>
      <c r="D81" s="1014" t="s">
        <v>2024</v>
      </c>
      <c r="E81" s="1014" t="s">
        <v>2025</v>
      </c>
      <c r="F81" s="1015">
        <v>313697.64</v>
      </c>
      <c r="G81" s="1016">
        <v>313697.64</v>
      </c>
      <c r="H81" s="1017">
        <v>0</v>
      </c>
      <c r="I81" s="673"/>
      <c r="J81" s="673"/>
    </row>
    <row r="82" spans="1:10" x14ac:dyDescent="0.25">
      <c r="A82" s="747" t="s">
        <v>1940</v>
      </c>
      <c r="B82" s="744" t="s">
        <v>1940</v>
      </c>
      <c r="C82" s="744" t="s">
        <v>1940</v>
      </c>
      <c r="D82" s="1014" t="s">
        <v>2026</v>
      </c>
      <c r="E82" s="1014" t="s">
        <v>908</v>
      </c>
      <c r="F82" s="1015">
        <v>187831.21</v>
      </c>
      <c r="G82" s="1016">
        <v>187831.21</v>
      </c>
      <c r="H82" s="1017">
        <v>0</v>
      </c>
      <c r="I82" s="673"/>
      <c r="J82" s="673"/>
    </row>
    <row r="83" spans="1:10" x14ac:dyDescent="0.25">
      <c r="A83" s="747" t="s">
        <v>1940</v>
      </c>
      <c r="B83" s="744" t="s">
        <v>1940</v>
      </c>
      <c r="C83" s="744" t="s">
        <v>1940</v>
      </c>
      <c r="D83" s="1014" t="s">
        <v>2027</v>
      </c>
      <c r="E83" s="1014" t="s">
        <v>914</v>
      </c>
      <c r="F83" s="1015">
        <v>27159.22</v>
      </c>
      <c r="G83" s="1016">
        <v>27159.22</v>
      </c>
      <c r="H83" s="1017">
        <v>0</v>
      </c>
      <c r="I83" s="673"/>
      <c r="J83" s="673"/>
    </row>
    <row r="84" spans="1:10" x14ac:dyDescent="0.25">
      <c r="A84" s="747" t="s">
        <v>1940</v>
      </c>
      <c r="B84" s="744" t="s">
        <v>1940</v>
      </c>
      <c r="C84" s="744" t="s">
        <v>1940</v>
      </c>
      <c r="D84" s="1014" t="s">
        <v>2028</v>
      </c>
      <c r="E84" s="1014" t="s">
        <v>921</v>
      </c>
      <c r="F84" s="1015">
        <v>31816.99</v>
      </c>
      <c r="G84" s="1016">
        <v>52728.36</v>
      </c>
      <c r="H84" s="1017">
        <v>20911.37</v>
      </c>
      <c r="I84" s="673"/>
      <c r="J84" s="673"/>
    </row>
    <row r="85" spans="1:10" x14ac:dyDescent="0.25">
      <c r="A85" s="747" t="s">
        <v>1940</v>
      </c>
      <c r="B85" s="744" t="s">
        <v>1940</v>
      </c>
      <c r="C85" s="744" t="s">
        <v>1940</v>
      </c>
      <c r="D85" s="1014" t="s">
        <v>2029</v>
      </c>
      <c r="E85" s="1014" t="s">
        <v>924</v>
      </c>
      <c r="F85" s="1015">
        <v>2002.92</v>
      </c>
      <c r="G85" s="1016">
        <v>2002.92</v>
      </c>
      <c r="H85" s="1017">
        <v>0</v>
      </c>
      <c r="I85" s="673"/>
      <c r="J85" s="673"/>
    </row>
    <row r="86" spans="1:10" x14ac:dyDescent="0.25">
      <c r="A86" s="747" t="s">
        <v>1940</v>
      </c>
      <c r="B86" s="744" t="s">
        <v>1940</v>
      </c>
      <c r="C86" s="744" t="s">
        <v>1940</v>
      </c>
      <c r="D86" s="1014" t="s">
        <v>2030</v>
      </c>
      <c r="E86" s="1014" t="s">
        <v>930</v>
      </c>
      <c r="F86" s="1015">
        <v>7841.37</v>
      </c>
      <c r="G86" s="1016">
        <v>7841.37</v>
      </c>
      <c r="H86" s="1017">
        <v>0</v>
      </c>
      <c r="I86" s="673"/>
      <c r="J86" s="673"/>
    </row>
    <row r="87" spans="1:10" x14ac:dyDescent="0.25">
      <c r="A87" s="747" t="s">
        <v>1940</v>
      </c>
      <c r="B87" s="744" t="s">
        <v>1940</v>
      </c>
      <c r="C87" s="744" t="s">
        <v>1940</v>
      </c>
      <c r="D87" s="1014" t="s">
        <v>2031</v>
      </c>
      <c r="E87" s="1014" t="s">
        <v>933</v>
      </c>
      <c r="F87" s="1015">
        <v>62377.9</v>
      </c>
      <c r="G87" s="1016">
        <v>62377.9</v>
      </c>
      <c r="H87" s="1017">
        <v>0</v>
      </c>
      <c r="I87" s="673"/>
      <c r="J87" s="673"/>
    </row>
    <row r="88" spans="1:10" ht="26.4" x14ac:dyDescent="0.25">
      <c r="A88" s="747" t="s">
        <v>1940</v>
      </c>
      <c r="B88" s="744" t="s">
        <v>1940</v>
      </c>
      <c r="C88" s="744" t="s">
        <v>1940</v>
      </c>
      <c r="D88" s="1014" t="s">
        <v>2032</v>
      </c>
      <c r="E88" s="1014" t="s">
        <v>2033</v>
      </c>
      <c r="F88" s="1015">
        <v>0</v>
      </c>
      <c r="G88" s="1016">
        <v>0</v>
      </c>
      <c r="H88" s="1017">
        <v>0</v>
      </c>
      <c r="I88" s="673"/>
      <c r="J88" s="673"/>
    </row>
    <row r="89" spans="1:10" x14ac:dyDescent="0.25">
      <c r="A89" s="747" t="s">
        <v>1940</v>
      </c>
      <c r="B89" s="744" t="s">
        <v>1940</v>
      </c>
      <c r="C89" s="744" t="s">
        <v>1940</v>
      </c>
      <c r="D89" s="1014" t="s">
        <v>2034</v>
      </c>
      <c r="E89" s="1014" t="s">
        <v>941</v>
      </c>
      <c r="F89" s="1015">
        <v>55181.47</v>
      </c>
      <c r="G89" s="1016">
        <v>55181.47</v>
      </c>
      <c r="H89" s="1017">
        <v>0</v>
      </c>
      <c r="I89" s="673"/>
      <c r="J89" s="673"/>
    </row>
    <row r="90" spans="1:10" x14ac:dyDescent="0.25">
      <c r="A90" s="747" t="s">
        <v>1940</v>
      </c>
      <c r="B90" s="744" t="s">
        <v>1940</v>
      </c>
      <c r="C90" s="744" t="s">
        <v>1940</v>
      </c>
      <c r="D90" s="1014" t="s">
        <v>2035</v>
      </c>
      <c r="E90" s="1014" t="s">
        <v>944</v>
      </c>
      <c r="F90" s="1015">
        <v>2525.4</v>
      </c>
      <c r="G90" s="1016">
        <v>2525.4</v>
      </c>
      <c r="H90" s="1017">
        <v>0</v>
      </c>
      <c r="I90" s="673"/>
      <c r="J90" s="673"/>
    </row>
    <row r="91" spans="1:10" ht="26.4" x14ac:dyDescent="0.25">
      <c r="A91" s="747" t="s">
        <v>1940</v>
      </c>
      <c r="B91" s="744" t="s">
        <v>1940</v>
      </c>
      <c r="C91" s="744" t="s">
        <v>1940</v>
      </c>
      <c r="D91" s="1014" t="s">
        <v>2036</v>
      </c>
      <c r="E91" s="1014" t="s">
        <v>950</v>
      </c>
      <c r="F91" s="1015">
        <v>235652.5</v>
      </c>
      <c r="G91" s="1016">
        <v>235652.5</v>
      </c>
      <c r="H91" s="1017">
        <v>0</v>
      </c>
      <c r="I91" s="673"/>
      <c r="J91" s="673"/>
    </row>
    <row r="92" spans="1:10" ht="26.4" x14ac:dyDescent="0.25">
      <c r="A92" s="747" t="s">
        <v>1940</v>
      </c>
      <c r="B92" s="744" t="s">
        <v>1940</v>
      </c>
      <c r="C92" s="744" t="s">
        <v>1940</v>
      </c>
      <c r="D92" s="1014" t="s">
        <v>2037</v>
      </c>
      <c r="E92" s="1014" t="s">
        <v>953</v>
      </c>
      <c r="F92" s="1015">
        <v>480890.9</v>
      </c>
      <c r="G92" s="1016">
        <v>480890.9</v>
      </c>
      <c r="H92" s="1017">
        <v>0</v>
      </c>
      <c r="I92" s="673"/>
      <c r="J92" s="673"/>
    </row>
    <row r="93" spans="1:10" x14ac:dyDescent="0.25">
      <c r="A93" s="747" t="s">
        <v>1940</v>
      </c>
      <c r="B93" s="744" t="s">
        <v>1940</v>
      </c>
      <c r="C93" s="744" t="s">
        <v>1940</v>
      </c>
      <c r="D93" s="1014" t="s">
        <v>2038</v>
      </c>
      <c r="E93" s="1014" t="s">
        <v>959</v>
      </c>
      <c r="F93" s="1015">
        <v>48739</v>
      </c>
      <c r="G93" s="1016">
        <v>48739</v>
      </c>
      <c r="H93" s="1017">
        <v>0</v>
      </c>
      <c r="I93" s="673"/>
      <c r="J93" s="673"/>
    </row>
    <row r="94" spans="1:10" ht="26.4" x14ac:dyDescent="0.25">
      <c r="A94" s="747" t="s">
        <v>1940</v>
      </c>
      <c r="B94" s="744" t="s">
        <v>1940</v>
      </c>
      <c r="C94" s="744" t="s">
        <v>1940</v>
      </c>
      <c r="D94" s="1014" t="s">
        <v>2039</v>
      </c>
      <c r="E94" s="1014" t="s">
        <v>2040</v>
      </c>
      <c r="F94" s="1015">
        <v>127192.32000000001</v>
      </c>
      <c r="G94" s="1016">
        <v>127192.32000000001</v>
      </c>
      <c r="H94" s="1017">
        <v>0</v>
      </c>
      <c r="I94" s="673"/>
      <c r="J94" s="673"/>
    </row>
    <row r="95" spans="1:10" ht="26.4" x14ac:dyDescent="0.25">
      <c r="A95" s="747" t="s">
        <v>1940</v>
      </c>
      <c r="B95" s="744" t="s">
        <v>1940</v>
      </c>
      <c r="C95" s="744" t="s">
        <v>1940</v>
      </c>
      <c r="D95" s="1014" t="s">
        <v>2041</v>
      </c>
      <c r="E95" s="1014" t="s">
        <v>968</v>
      </c>
      <c r="F95" s="1015">
        <v>3715528.91</v>
      </c>
      <c r="G95" s="1016">
        <v>3715528.91</v>
      </c>
      <c r="H95" s="1017">
        <v>0</v>
      </c>
      <c r="I95" s="673"/>
      <c r="J95" s="673"/>
    </row>
    <row r="96" spans="1:10" ht="26.4" x14ac:dyDescent="0.25">
      <c r="A96" s="747"/>
      <c r="D96" s="1014" t="s">
        <v>2042</v>
      </c>
      <c r="E96" s="1014" t="s">
        <v>2043</v>
      </c>
      <c r="F96" s="1015">
        <v>0</v>
      </c>
      <c r="G96" s="1016">
        <v>0</v>
      </c>
      <c r="H96" s="1017">
        <v>0</v>
      </c>
      <c r="I96" s="673"/>
      <c r="J96" s="673"/>
    </row>
    <row r="97" spans="1:10" x14ac:dyDescent="0.25">
      <c r="A97" s="747" t="s">
        <v>1940</v>
      </c>
      <c r="B97" s="744" t="s">
        <v>1940</v>
      </c>
      <c r="C97" s="744" t="s">
        <v>1940</v>
      </c>
      <c r="D97" s="1014" t="s">
        <v>2044</v>
      </c>
      <c r="E97" s="1014" t="s">
        <v>971</v>
      </c>
      <c r="F97" s="1015">
        <v>89147.99</v>
      </c>
      <c r="G97" s="1016">
        <v>89147.99</v>
      </c>
      <c r="H97" s="1017">
        <v>0</v>
      </c>
      <c r="I97" s="673"/>
      <c r="J97" s="673"/>
    </row>
    <row r="98" spans="1:10" x14ac:dyDescent="0.25">
      <c r="A98" s="747" t="s">
        <v>1940</v>
      </c>
      <c r="B98" s="744" t="s">
        <v>1940</v>
      </c>
      <c r="C98" s="744" t="s">
        <v>1940</v>
      </c>
      <c r="D98" s="1014" t="s">
        <v>2045</v>
      </c>
      <c r="E98" s="1014" t="s">
        <v>974</v>
      </c>
      <c r="F98" s="1015">
        <v>394286</v>
      </c>
      <c r="G98" s="1016">
        <v>394286</v>
      </c>
      <c r="H98" s="1017">
        <v>0</v>
      </c>
      <c r="I98" s="673"/>
      <c r="J98" s="673"/>
    </row>
    <row r="99" spans="1:10" x14ac:dyDescent="0.25">
      <c r="A99" s="747" t="s">
        <v>1940</v>
      </c>
      <c r="B99" s="744" t="s">
        <v>1940</v>
      </c>
      <c r="C99" s="744" t="s">
        <v>1940</v>
      </c>
      <c r="D99" s="1014" t="s">
        <v>2046</v>
      </c>
      <c r="E99" s="1014" t="s">
        <v>2047</v>
      </c>
      <c r="F99" s="1015">
        <v>2079.5</v>
      </c>
      <c r="G99" s="1016">
        <v>2079.5</v>
      </c>
      <c r="H99" s="1017">
        <v>0</v>
      </c>
      <c r="I99" s="673"/>
      <c r="J99" s="673"/>
    </row>
    <row r="100" spans="1:10" x14ac:dyDescent="0.25">
      <c r="A100" s="747"/>
      <c r="D100" s="1014" t="s">
        <v>2048</v>
      </c>
      <c r="E100" s="1014" t="s">
        <v>2049</v>
      </c>
      <c r="F100" s="1015">
        <v>0</v>
      </c>
      <c r="G100" s="1016">
        <v>0</v>
      </c>
      <c r="H100" s="1017">
        <v>0</v>
      </c>
      <c r="I100" s="673"/>
      <c r="J100" s="673"/>
    </row>
    <row r="101" spans="1:10" x14ac:dyDescent="0.25">
      <c r="A101" s="747" t="s">
        <v>1940</v>
      </c>
      <c r="H101" s="748"/>
      <c r="I101" s="673"/>
      <c r="J101" s="673"/>
    </row>
    <row r="102" spans="1:10" ht="25.5" customHeight="1" x14ac:dyDescent="0.25">
      <c r="A102" s="747" t="s">
        <v>1940</v>
      </c>
      <c r="B102" s="1169" t="s">
        <v>2050</v>
      </c>
      <c r="C102" s="1170"/>
      <c r="D102" s="1170"/>
      <c r="E102" s="1170"/>
      <c r="F102" s="750">
        <v>8075892.2400000002</v>
      </c>
      <c r="G102" s="750">
        <v>8075892.2400000002</v>
      </c>
      <c r="H102" s="748">
        <v>0</v>
      </c>
      <c r="I102" s="673"/>
      <c r="J102" s="673"/>
    </row>
    <row r="103" spans="1:10" x14ac:dyDescent="0.25">
      <c r="A103" s="747" t="s">
        <v>1940</v>
      </c>
      <c r="H103" s="748"/>
      <c r="I103" s="673"/>
      <c r="J103" s="673"/>
    </row>
    <row r="104" spans="1:10" ht="25.5" customHeight="1" x14ac:dyDescent="0.25">
      <c r="A104" s="747" t="s">
        <v>1940</v>
      </c>
      <c r="B104" s="744" t="s">
        <v>1940</v>
      </c>
      <c r="C104" s="1169" t="s">
        <v>2051</v>
      </c>
      <c r="D104" s="1170"/>
      <c r="E104" s="1170"/>
      <c r="F104" s="750">
        <v>5580826.9000000004</v>
      </c>
      <c r="G104" s="750">
        <v>5580826.9000000004</v>
      </c>
      <c r="H104" s="748">
        <v>0</v>
      </c>
      <c r="I104" s="673"/>
      <c r="J104" s="673"/>
    </row>
    <row r="105" spans="1:10" ht="39.6" x14ac:dyDescent="0.25">
      <c r="A105" s="747" t="s">
        <v>1940</v>
      </c>
      <c r="B105" s="744" t="s">
        <v>1940</v>
      </c>
      <c r="C105" s="744" t="s">
        <v>1940</v>
      </c>
      <c r="D105" s="1014" t="s">
        <v>2052</v>
      </c>
      <c r="E105" s="1014" t="s">
        <v>983</v>
      </c>
      <c r="F105" s="1015">
        <v>5580826.9000000004</v>
      </c>
      <c r="G105" s="1016">
        <v>5580826.9000000004</v>
      </c>
      <c r="H105" s="1019">
        <v>0</v>
      </c>
      <c r="I105" s="673"/>
      <c r="J105" s="673"/>
    </row>
    <row r="106" spans="1:10" x14ac:dyDescent="0.25">
      <c r="A106" s="747" t="s">
        <v>1940</v>
      </c>
      <c r="H106" s="748"/>
      <c r="I106" s="673"/>
      <c r="J106" s="673"/>
    </row>
    <row r="107" spans="1:10" ht="25.5" customHeight="1" x14ac:dyDescent="0.25">
      <c r="A107" s="747" t="s">
        <v>1940</v>
      </c>
      <c r="B107" s="744" t="s">
        <v>1940</v>
      </c>
      <c r="C107" s="1169" t="s">
        <v>2053</v>
      </c>
      <c r="D107" s="1170"/>
      <c r="E107" s="1170"/>
      <c r="F107" s="750">
        <v>2495065.34</v>
      </c>
      <c r="G107" s="750">
        <v>2495065.34</v>
      </c>
      <c r="H107" s="748">
        <v>0</v>
      </c>
      <c r="I107" s="673"/>
      <c r="J107" s="673"/>
    </row>
    <row r="108" spans="1:10" ht="15.75" customHeight="1" x14ac:dyDescent="0.25">
      <c r="A108" s="747"/>
      <c r="C108" s="749"/>
      <c r="D108" s="1014" t="s">
        <v>2054</v>
      </c>
      <c r="E108" s="1014" t="s">
        <v>2055</v>
      </c>
      <c r="F108" s="1015">
        <v>0</v>
      </c>
      <c r="G108" s="1016">
        <v>0</v>
      </c>
      <c r="H108" s="1019">
        <v>0</v>
      </c>
      <c r="I108" s="673"/>
      <c r="J108" s="673"/>
    </row>
    <row r="109" spans="1:10" x14ac:dyDescent="0.25">
      <c r="A109" s="747" t="s">
        <v>1940</v>
      </c>
      <c r="B109" s="744" t="s">
        <v>1940</v>
      </c>
      <c r="C109" s="744" t="s">
        <v>1940</v>
      </c>
      <c r="D109" s="1014" t="s">
        <v>2056</v>
      </c>
      <c r="E109" s="1014" t="s">
        <v>2057</v>
      </c>
      <c r="F109" s="1015">
        <v>2495065.34</v>
      </c>
      <c r="G109" s="1016">
        <v>2495065.34</v>
      </c>
      <c r="H109" s="1019">
        <v>0</v>
      </c>
      <c r="I109" s="673"/>
      <c r="J109" s="673"/>
    </row>
    <row r="110" spans="1:10" x14ac:dyDescent="0.25">
      <c r="A110" s="747" t="s">
        <v>1940</v>
      </c>
      <c r="H110" s="748"/>
      <c r="I110" s="673"/>
      <c r="J110" s="673"/>
    </row>
    <row r="111" spans="1:10" ht="25.5" customHeight="1" x14ac:dyDescent="0.25">
      <c r="A111" s="747" t="s">
        <v>1940</v>
      </c>
      <c r="B111" s="1169" t="s">
        <v>2058</v>
      </c>
      <c r="C111" s="1170"/>
      <c r="D111" s="1170"/>
      <c r="E111" s="1170"/>
      <c r="F111" s="750">
        <v>311.98</v>
      </c>
      <c r="G111" s="750">
        <v>311.98</v>
      </c>
      <c r="H111" s="748">
        <v>0</v>
      </c>
      <c r="I111" s="673"/>
      <c r="J111" s="673"/>
    </row>
    <row r="112" spans="1:10" x14ac:dyDescent="0.25">
      <c r="A112" s="747" t="s">
        <v>1940</v>
      </c>
      <c r="H112" s="748"/>
      <c r="I112" s="673"/>
      <c r="J112" s="673"/>
    </row>
    <row r="113" spans="1:10" ht="25.5" customHeight="1" x14ac:dyDescent="0.25">
      <c r="A113" s="747" t="s">
        <v>1940</v>
      </c>
      <c r="B113" s="744" t="s">
        <v>1940</v>
      </c>
      <c r="C113" s="1169" t="s">
        <v>2059</v>
      </c>
      <c r="D113" s="1170"/>
      <c r="E113" s="1170"/>
      <c r="F113" s="750">
        <v>311.98</v>
      </c>
      <c r="G113" s="750">
        <v>311.98</v>
      </c>
      <c r="H113" s="748">
        <v>0</v>
      </c>
      <c r="I113" s="673"/>
      <c r="J113" s="673"/>
    </row>
    <row r="114" spans="1:10" x14ac:dyDescent="0.25">
      <c r="A114" s="747" t="s">
        <v>1940</v>
      </c>
      <c r="B114" s="744" t="s">
        <v>1940</v>
      </c>
      <c r="C114" s="744" t="s">
        <v>1940</v>
      </c>
      <c r="D114" s="1014" t="s">
        <v>2060</v>
      </c>
      <c r="E114" s="1014" t="s">
        <v>1390</v>
      </c>
      <c r="F114" s="1015">
        <v>311.98</v>
      </c>
      <c r="G114" s="1016">
        <v>311.98</v>
      </c>
      <c r="H114" s="1019">
        <v>0</v>
      </c>
      <c r="I114" s="673"/>
      <c r="J114" s="673"/>
    </row>
    <row r="115" spans="1:10" x14ac:dyDescent="0.25">
      <c r="A115" s="747" t="s">
        <v>1940</v>
      </c>
      <c r="H115" s="748"/>
      <c r="I115" s="673"/>
      <c r="J115" s="673"/>
    </row>
    <row r="116" spans="1:10" ht="25.5" customHeight="1" x14ac:dyDescent="0.25">
      <c r="A116" s="747" t="s">
        <v>1940</v>
      </c>
      <c r="B116" s="1169" t="s">
        <v>2061</v>
      </c>
      <c r="C116" s="1170"/>
      <c r="D116" s="1170"/>
      <c r="E116" s="1170"/>
      <c r="F116" s="750">
        <v>1275173.8400000001</v>
      </c>
      <c r="G116" s="750">
        <v>1275173.8400000001</v>
      </c>
      <c r="H116" s="748">
        <v>0</v>
      </c>
      <c r="I116" s="673"/>
      <c r="J116" s="673"/>
    </row>
    <row r="117" spans="1:10" x14ac:dyDescent="0.25">
      <c r="A117" s="747" t="s">
        <v>1940</v>
      </c>
      <c r="H117" s="748"/>
      <c r="I117" s="673"/>
      <c r="J117" s="673"/>
    </row>
    <row r="118" spans="1:10" ht="25.5" customHeight="1" x14ac:dyDescent="0.25">
      <c r="A118" s="747" t="s">
        <v>1940</v>
      </c>
      <c r="B118" s="744" t="s">
        <v>1940</v>
      </c>
      <c r="C118" s="1169" t="s">
        <v>2062</v>
      </c>
      <c r="D118" s="1170"/>
      <c r="E118" s="1170"/>
      <c r="F118" s="750">
        <v>1089396.77</v>
      </c>
      <c r="G118" s="750">
        <v>1089396.77</v>
      </c>
      <c r="H118" s="748">
        <v>0</v>
      </c>
      <c r="I118" s="673"/>
      <c r="J118" s="673"/>
    </row>
    <row r="119" spans="1:10" ht="39.6" x14ac:dyDescent="0.25">
      <c r="A119" s="747" t="s">
        <v>1940</v>
      </c>
      <c r="B119" s="744" t="s">
        <v>1940</v>
      </c>
      <c r="C119" s="744" t="s">
        <v>1940</v>
      </c>
      <c r="D119" s="1014" t="s">
        <v>2063</v>
      </c>
      <c r="E119" s="1014" t="s">
        <v>2064</v>
      </c>
      <c r="F119" s="1015">
        <v>1089396.77</v>
      </c>
      <c r="G119" s="1016">
        <v>1089396.77</v>
      </c>
      <c r="H119" s="1019">
        <v>0</v>
      </c>
      <c r="I119" s="673"/>
      <c r="J119" s="673"/>
    </row>
    <row r="120" spans="1:10" x14ac:dyDescent="0.25">
      <c r="A120" s="747" t="s">
        <v>1940</v>
      </c>
      <c r="H120" s="748"/>
      <c r="I120" s="673"/>
      <c r="J120" s="673"/>
    </row>
    <row r="121" spans="1:10" ht="25.5" customHeight="1" x14ac:dyDescent="0.25">
      <c r="A121" s="747" t="s">
        <v>1940</v>
      </c>
      <c r="B121" s="744" t="s">
        <v>1940</v>
      </c>
      <c r="C121" s="1169" t="s">
        <v>2065</v>
      </c>
      <c r="D121" s="1170"/>
      <c r="E121" s="1170"/>
      <c r="F121" s="750">
        <v>185777.07</v>
      </c>
      <c r="G121" s="750">
        <v>185777.07</v>
      </c>
      <c r="H121" s="748">
        <v>0</v>
      </c>
      <c r="I121" s="673"/>
      <c r="J121" s="673"/>
    </row>
    <row r="122" spans="1:10" ht="26.4" x14ac:dyDescent="0.25">
      <c r="A122" s="747" t="s">
        <v>1940</v>
      </c>
      <c r="B122" s="744" t="s">
        <v>1940</v>
      </c>
      <c r="C122" s="744" t="s">
        <v>1940</v>
      </c>
      <c r="D122" s="1014" t="s">
        <v>2066</v>
      </c>
      <c r="E122" s="1014" t="s">
        <v>204</v>
      </c>
      <c r="F122" s="1015">
        <v>185777.07</v>
      </c>
      <c r="G122" s="1016">
        <v>185777.07</v>
      </c>
      <c r="H122" s="1017">
        <v>0</v>
      </c>
      <c r="I122" s="673"/>
      <c r="J122" s="673"/>
    </row>
    <row r="123" spans="1:10" x14ac:dyDescent="0.25">
      <c r="A123" s="747" t="s">
        <v>1940</v>
      </c>
      <c r="H123" s="748"/>
    </row>
    <row r="124" spans="1:10" ht="25.5" customHeight="1" x14ac:dyDescent="0.25">
      <c r="A124" s="747" t="s">
        <v>1940</v>
      </c>
      <c r="B124" s="1169" t="s">
        <v>2067</v>
      </c>
      <c r="C124" s="1170"/>
      <c r="D124" s="1170"/>
      <c r="E124" s="1170"/>
      <c r="F124" s="750">
        <v>55730.85</v>
      </c>
      <c r="G124" s="750">
        <v>55730.85</v>
      </c>
      <c r="H124" s="748">
        <v>0</v>
      </c>
    </row>
    <row r="125" spans="1:10" x14ac:dyDescent="0.25">
      <c r="A125" s="747" t="s">
        <v>1940</v>
      </c>
      <c r="H125" s="748"/>
    </row>
    <row r="126" spans="1:10" ht="25.5" customHeight="1" x14ac:dyDescent="0.25">
      <c r="A126" s="747" t="s">
        <v>1940</v>
      </c>
      <c r="B126" s="744" t="s">
        <v>1940</v>
      </c>
      <c r="C126" s="1169" t="s">
        <v>2068</v>
      </c>
      <c r="D126" s="1170"/>
      <c r="E126" s="1170"/>
      <c r="F126" s="750">
        <v>55730.85</v>
      </c>
      <c r="G126" s="750">
        <v>55730.85</v>
      </c>
      <c r="H126" s="748">
        <v>0</v>
      </c>
    </row>
    <row r="127" spans="1:10" x14ac:dyDescent="0.25">
      <c r="A127" s="747" t="s">
        <v>1940</v>
      </c>
      <c r="B127" s="744" t="s">
        <v>1940</v>
      </c>
      <c r="C127" s="744" t="s">
        <v>1940</v>
      </c>
      <c r="D127" s="1014" t="s">
        <v>2069</v>
      </c>
      <c r="E127" s="1014" t="s">
        <v>1013</v>
      </c>
      <c r="F127" s="1015">
        <v>0</v>
      </c>
      <c r="G127" s="1016">
        <v>0</v>
      </c>
      <c r="H127" s="1017">
        <v>0</v>
      </c>
    </row>
    <row r="128" spans="1:10" ht="26.4" x14ac:dyDescent="0.25">
      <c r="A128" s="747" t="s">
        <v>1940</v>
      </c>
      <c r="B128" s="744" t="s">
        <v>1940</v>
      </c>
      <c r="C128" s="744" t="s">
        <v>1940</v>
      </c>
      <c r="D128" s="1014" t="s">
        <v>2070</v>
      </c>
      <c r="E128" s="1014" t="s">
        <v>2071</v>
      </c>
      <c r="F128" s="1015">
        <v>0</v>
      </c>
      <c r="G128" s="1016">
        <v>0</v>
      </c>
      <c r="H128" s="1017">
        <v>0</v>
      </c>
    </row>
    <row r="129" spans="1:8" x14ac:dyDescent="0.25">
      <c r="A129" s="747" t="s">
        <v>1940</v>
      </c>
      <c r="B129" s="744" t="s">
        <v>1940</v>
      </c>
      <c r="C129" s="744" t="s">
        <v>1940</v>
      </c>
      <c r="D129" s="1014" t="s">
        <v>2072</v>
      </c>
      <c r="E129" s="1014" t="s">
        <v>216</v>
      </c>
      <c r="F129" s="1015">
        <v>55730.85</v>
      </c>
      <c r="G129" s="1016">
        <v>55730.85</v>
      </c>
      <c r="H129" s="1017">
        <v>0</v>
      </c>
    </row>
    <row r="130" spans="1:8" x14ac:dyDescent="0.25">
      <c r="A130" s="747" t="s">
        <v>1940</v>
      </c>
      <c r="H130" s="748"/>
    </row>
    <row r="131" spans="1:8" ht="25.5" customHeight="1" x14ac:dyDescent="0.25">
      <c r="A131" s="1176" t="s">
        <v>2073</v>
      </c>
      <c r="B131" s="1170"/>
      <c r="C131" s="1170"/>
      <c r="D131" s="1170"/>
      <c r="E131" s="1170"/>
      <c r="F131" s="750">
        <v>585619.37</v>
      </c>
      <c r="G131" s="750">
        <v>585619.37</v>
      </c>
      <c r="H131" s="748">
        <v>0</v>
      </c>
    </row>
    <row r="132" spans="1:8" x14ac:dyDescent="0.25">
      <c r="A132" s="747" t="s">
        <v>1940</v>
      </c>
      <c r="H132" s="748"/>
    </row>
    <row r="133" spans="1:8" ht="25.5" customHeight="1" x14ac:dyDescent="0.25">
      <c r="A133" s="747" t="s">
        <v>1940</v>
      </c>
      <c r="B133" s="1169" t="s">
        <v>2074</v>
      </c>
      <c r="C133" s="1170"/>
      <c r="D133" s="1170"/>
      <c r="E133" s="1170"/>
      <c r="F133" s="750">
        <v>585619.37</v>
      </c>
      <c r="G133" s="750">
        <v>585619.37</v>
      </c>
      <c r="H133" s="748">
        <v>0</v>
      </c>
    </row>
    <row r="134" spans="1:8" x14ac:dyDescent="0.25">
      <c r="A134" s="747" t="s">
        <v>1940</v>
      </c>
      <c r="H134" s="748"/>
    </row>
    <row r="135" spans="1:8" ht="25.5" customHeight="1" x14ac:dyDescent="0.25">
      <c r="A135" s="747" t="s">
        <v>1940</v>
      </c>
      <c r="B135" s="744" t="s">
        <v>1940</v>
      </c>
      <c r="C135" s="1169" t="s">
        <v>2075</v>
      </c>
      <c r="D135" s="1170"/>
      <c r="E135" s="1170"/>
      <c r="F135" s="750">
        <v>585619.37</v>
      </c>
      <c r="G135" s="750">
        <v>585619.37</v>
      </c>
      <c r="H135" s="748">
        <v>0</v>
      </c>
    </row>
    <row r="136" spans="1:8" x14ac:dyDescent="0.25">
      <c r="A136" s="747" t="s">
        <v>1940</v>
      </c>
      <c r="B136" s="744" t="s">
        <v>1940</v>
      </c>
      <c r="C136" s="744" t="s">
        <v>1940</v>
      </c>
      <c r="D136" s="1014" t="s">
        <v>2076</v>
      </c>
      <c r="E136" s="1014" t="s">
        <v>1042</v>
      </c>
      <c r="F136" s="1015">
        <v>0</v>
      </c>
      <c r="G136" s="1016">
        <v>0</v>
      </c>
      <c r="H136" s="1017">
        <v>0</v>
      </c>
    </row>
    <row r="137" spans="1:8" x14ac:dyDescent="0.25">
      <c r="A137" s="747" t="s">
        <v>1940</v>
      </c>
      <c r="B137" s="744" t="s">
        <v>1940</v>
      </c>
      <c r="C137" s="744" t="s">
        <v>1940</v>
      </c>
      <c r="D137" s="1014" t="s">
        <v>2077</v>
      </c>
      <c r="E137" s="1014" t="s">
        <v>1048</v>
      </c>
      <c r="F137" s="1015">
        <v>0</v>
      </c>
      <c r="G137" s="1016">
        <v>0</v>
      </c>
      <c r="H137" s="1017">
        <v>0</v>
      </c>
    </row>
    <row r="138" spans="1:8" x14ac:dyDescent="0.25">
      <c r="A138" s="747" t="s">
        <v>1940</v>
      </c>
      <c r="B138" s="744" t="s">
        <v>1940</v>
      </c>
      <c r="C138" s="744" t="s">
        <v>1940</v>
      </c>
      <c r="D138" s="1014" t="s">
        <v>2078</v>
      </c>
      <c r="E138" s="1014" t="s">
        <v>1056</v>
      </c>
      <c r="F138" s="1015">
        <v>0</v>
      </c>
      <c r="G138" s="1016">
        <v>0</v>
      </c>
      <c r="H138" s="1017">
        <v>0</v>
      </c>
    </row>
    <row r="139" spans="1:8" x14ac:dyDescent="0.25">
      <c r="A139" s="747"/>
      <c r="D139" s="1014" t="s">
        <v>2079</v>
      </c>
      <c r="E139" s="1014" t="s">
        <v>1068</v>
      </c>
      <c r="F139" s="1015">
        <v>5187.55</v>
      </c>
      <c r="G139" s="1016">
        <v>5187.55</v>
      </c>
      <c r="H139" s="1017">
        <v>0</v>
      </c>
    </row>
    <row r="140" spans="1:8" x14ac:dyDescent="0.25">
      <c r="A140" s="747" t="s">
        <v>1940</v>
      </c>
      <c r="B140" s="744" t="s">
        <v>1940</v>
      </c>
      <c r="C140" s="744" t="s">
        <v>1940</v>
      </c>
      <c r="D140" s="1014" t="s">
        <v>2080</v>
      </c>
      <c r="E140" s="1014" t="s">
        <v>1071</v>
      </c>
      <c r="F140" s="1015">
        <v>385496.72</v>
      </c>
      <c r="G140" s="1016">
        <v>385496.72</v>
      </c>
      <c r="H140" s="1017">
        <v>0</v>
      </c>
    </row>
    <row r="141" spans="1:8" x14ac:dyDescent="0.25">
      <c r="A141" s="747" t="s">
        <v>1940</v>
      </c>
      <c r="B141" s="744" t="s">
        <v>1940</v>
      </c>
      <c r="C141" s="744" t="s">
        <v>1940</v>
      </c>
      <c r="D141" s="1014" t="s">
        <v>2081</v>
      </c>
      <c r="E141" s="1014" t="s">
        <v>1078</v>
      </c>
      <c r="F141" s="1015">
        <v>194935.1</v>
      </c>
      <c r="G141" s="1016">
        <v>194935.1</v>
      </c>
      <c r="H141" s="1017">
        <v>0</v>
      </c>
    </row>
    <row r="142" spans="1:8" x14ac:dyDescent="0.25">
      <c r="A142" s="747" t="s">
        <v>1940</v>
      </c>
      <c r="H142" s="748"/>
    </row>
    <row r="143" spans="1:8" ht="25.5" customHeight="1" x14ac:dyDescent="0.25">
      <c r="A143" s="747" t="s">
        <v>1940</v>
      </c>
      <c r="B143" s="744" t="s">
        <v>1940</v>
      </c>
      <c r="C143" s="1169" t="s">
        <v>2082</v>
      </c>
      <c r="D143" s="1170"/>
      <c r="E143" s="1170"/>
      <c r="F143" s="750">
        <v>0</v>
      </c>
      <c r="G143" s="750">
        <v>0</v>
      </c>
      <c r="H143" s="748">
        <v>0</v>
      </c>
    </row>
    <row r="144" spans="1:8" x14ac:dyDescent="0.25">
      <c r="A144" s="747" t="s">
        <v>1940</v>
      </c>
      <c r="B144" s="744" t="s">
        <v>1940</v>
      </c>
      <c r="C144" s="744" t="s">
        <v>1940</v>
      </c>
      <c r="D144" s="1014" t="s">
        <v>2083</v>
      </c>
      <c r="E144" s="1014" t="s">
        <v>2084</v>
      </c>
      <c r="F144" s="1015">
        <v>0</v>
      </c>
      <c r="G144" s="1016">
        <v>0</v>
      </c>
      <c r="H144" s="1019">
        <v>0</v>
      </c>
    </row>
    <row r="145" spans="1:10" x14ac:dyDescent="0.25">
      <c r="A145" s="747" t="s">
        <v>1940</v>
      </c>
      <c r="H145" s="748"/>
    </row>
    <row r="146" spans="1:10" ht="25.5" customHeight="1" x14ac:dyDescent="0.25">
      <c r="A146" s="1176" t="s">
        <v>2085</v>
      </c>
      <c r="B146" s="1170"/>
      <c r="C146" s="1170"/>
      <c r="D146" s="1170"/>
      <c r="E146" s="1170"/>
      <c r="F146" s="750">
        <v>18058116.719999999</v>
      </c>
      <c r="G146" s="750">
        <v>18058116.719999999</v>
      </c>
      <c r="H146" s="748">
        <v>0</v>
      </c>
    </row>
    <row r="147" spans="1:10" x14ac:dyDescent="0.25">
      <c r="A147" s="747" t="s">
        <v>1940</v>
      </c>
      <c r="H147" s="748"/>
    </row>
    <row r="148" spans="1:10" ht="25.5" customHeight="1" x14ac:dyDescent="0.25">
      <c r="A148" s="747" t="s">
        <v>1940</v>
      </c>
      <c r="B148" s="1169" t="s">
        <v>2086</v>
      </c>
      <c r="C148" s="1170"/>
      <c r="D148" s="1170"/>
      <c r="E148" s="1170"/>
      <c r="F148" s="750">
        <v>18058116.719999999</v>
      </c>
      <c r="G148" s="750">
        <v>18058116.719999999</v>
      </c>
      <c r="H148" s="748">
        <v>0</v>
      </c>
    </row>
    <row r="149" spans="1:10" x14ac:dyDescent="0.25">
      <c r="A149" s="747" t="s">
        <v>1940</v>
      </c>
      <c r="H149" s="748"/>
    </row>
    <row r="150" spans="1:10" ht="25.5" customHeight="1" x14ac:dyDescent="0.25">
      <c r="A150" s="747" t="s">
        <v>1940</v>
      </c>
      <c r="B150" s="744" t="s">
        <v>1940</v>
      </c>
      <c r="C150" s="1169" t="s">
        <v>2087</v>
      </c>
      <c r="D150" s="1170"/>
      <c r="E150" s="1170"/>
      <c r="F150" s="750">
        <v>1909326.48</v>
      </c>
      <c r="G150" s="750">
        <v>1909326.48</v>
      </c>
      <c r="H150" s="748">
        <v>0</v>
      </c>
    </row>
    <row r="151" spans="1:10" ht="26.4" x14ac:dyDescent="0.25">
      <c r="A151" s="747" t="s">
        <v>1940</v>
      </c>
      <c r="B151" s="744" t="s">
        <v>1940</v>
      </c>
      <c r="C151" s="744" t="s">
        <v>1940</v>
      </c>
      <c r="D151" s="1014" t="s">
        <v>2088</v>
      </c>
      <c r="E151" s="1014" t="s">
        <v>243</v>
      </c>
      <c r="F151" s="1015">
        <v>1759179.01</v>
      </c>
      <c r="G151" s="1016">
        <v>1759179.01</v>
      </c>
      <c r="H151" s="1017">
        <v>0</v>
      </c>
      <c r="I151" s="673"/>
      <c r="J151" s="673"/>
    </row>
    <row r="152" spans="1:10" x14ac:dyDescent="0.25">
      <c r="A152" s="747" t="s">
        <v>1940</v>
      </c>
      <c r="B152" s="744" t="s">
        <v>1940</v>
      </c>
      <c r="C152" s="744" t="s">
        <v>1940</v>
      </c>
      <c r="D152" s="1014" t="s">
        <v>2089</v>
      </c>
      <c r="E152" s="1014" t="s">
        <v>245</v>
      </c>
      <c r="F152" s="1015">
        <v>150147.47</v>
      </c>
      <c r="G152" s="1016">
        <v>150147.47</v>
      </c>
      <c r="H152" s="1017">
        <v>0</v>
      </c>
      <c r="I152" s="673"/>
      <c r="J152" s="673"/>
    </row>
    <row r="153" spans="1:10" x14ac:dyDescent="0.25">
      <c r="A153" s="747" t="s">
        <v>1940</v>
      </c>
      <c r="H153" s="748"/>
      <c r="I153" s="673"/>
      <c r="J153" s="673"/>
    </row>
    <row r="154" spans="1:10" ht="25.5" customHeight="1" x14ac:dyDescent="0.25">
      <c r="A154" s="747" t="s">
        <v>1940</v>
      </c>
      <c r="B154" s="744" t="s">
        <v>1940</v>
      </c>
      <c r="C154" s="1169" t="s">
        <v>2090</v>
      </c>
      <c r="D154" s="1170"/>
      <c r="E154" s="1170"/>
      <c r="F154" s="750">
        <v>12453977.869999999</v>
      </c>
      <c r="G154" s="750">
        <v>12453977.869999999</v>
      </c>
      <c r="H154" s="748">
        <v>0</v>
      </c>
      <c r="I154" s="673"/>
      <c r="J154" s="673"/>
    </row>
    <row r="155" spans="1:10" ht="26.4" x14ac:dyDescent="0.25">
      <c r="A155" s="747" t="s">
        <v>1940</v>
      </c>
      <c r="B155" s="744" t="s">
        <v>1940</v>
      </c>
      <c r="C155" s="744" t="s">
        <v>1940</v>
      </c>
      <c r="D155" s="1014" t="s">
        <v>2091</v>
      </c>
      <c r="E155" s="1014" t="s">
        <v>249</v>
      </c>
      <c r="F155" s="1015">
        <v>11977032.35</v>
      </c>
      <c r="G155" s="1016">
        <v>11977032.35</v>
      </c>
      <c r="H155" s="1019">
        <v>0</v>
      </c>
      <c r="I155" s="673"/>
      <c r="J155" s="673"/>
    </row>
    <row r="156" spans="1:10" ht="39.6" x14ac:dyDescent="0.25">
      <c r="A156" s="747"/>
      <c r="D156" s="1014" t="s">
        <v>2092</v>
      </c>
      <c r="E156" s="1014" t="s">
        <v>251</v>
      </c>
      <c r="F156" s="1015">
        <v>0</v>
      </c>
      <c r="G156" s="1016">
        <v>0</v>
      </c>
      <c r="H156" s="1019">
        <v>0</v>
      </c>
      <c r="I156" s="673"/>
      <c r="J156" s="673"/>
    </row>
    <row r="157" spans="1:10" ht="26.4" x14ac:dyDescent="0.25">
      <c r="A157" s="747" t="s">
        <v>1940</v>
      </c>
      <c r="B157" s="744" t="s">
        <v>1940</v>
      </c>
      <c r="C157" s="744" t="s">
        <v>1940</v>
      </c>
      <c r="D157" s="1014" t="s">
        <v>2093</v>
      </c>
      <c r="E157" s="1014" t="s">
        <v>253</v>
      </c>
      <c r="F157" s="1015">
        <v>476945.52</v>
      </c>
      <c r="G157" s="1016">
        <v>476945.52</v>
      </c>
      <c r="H157" s="1019">
        <v>0</v>
      </c>
      <c r="I157" s="673"/>
      <c r="J157" s="673"/>
    </row>
    <row r="158" spans="1:10" x14ac:dyDescent="0.25">
      <c r="A158" s="747" t="s">
        <v>1940</v>
      </c>
      <c r="H158" s="748"/>
      <c r="I158" s="673"/>
      <c r="J158" s="673"/>
    </row>
    <row r="159" spans="1:10" ht="25.5" customHeight="1" x14ac:dyDescent="0.25">
      <c r="A159" s="747" t="s">
        <v>1940</v>
      </c>
      <c r="B159" s="744" t="s">
        <v>1940</v>
      </c>
      <c r="C159" s="1169" t="s">
        <v>2094</v>
      </c>
      <c r="D159" s="1170"/>
      <c r="E159" s="1170"/>
      <c r="F159" s="750">
        <v>3047725.37</v>
      </c>
      <c r="G159" s="750">
        <v>3047725.37</v>
      </c>
      <c r="H159" s="748">
        <v>0</v>
      </c>
    </row>
    <row r="160" spans="1:10" ht="26.4" x14ac:dyDescent="0.25">
      <c r="A160" s="747" t="s">
        <v>1940</v>
      </c>
      <c r="B160" s="744" t="s">
        <v>1940</v>
      </c>
      <c r="C160" s="744" t="s">
        <v>1940</v>
      </c>
      <c r="D160" s="1014" t="s">
        <v>2095</v>
      </c>
      <c r="E160" s="1014" t="s">
        <v>257</v>
      </c>
      <c r="F160" s="1015">
        <v>59301.99</v>
      </c>
      <c r="G160" s="1016">
        <v>59301.990000000005</v>
      </c>
      <c r="H160" s="1017">
        <v>0</v>
      </c>
    </row>
    <row r="161" spans="1:8" ht="39.6" x14ac:dyDescent="0.25">
      <c r="A161" s="747" t="s">
        <v>1940</v>
      </c>
      <c r="B161" s="744" t="s">
        <v>1940</v>
      </c>
      <c r="C161" s="744" t="s">
        <v>1940</v>
      </c>
      <c r="D161" s="1014" t="s">
        <v>2096</v>
      </c>
      <c r="E161" s="1014" t="s">
        <v>259</v>
      </c>
      <c r="F161" s="1015">
        <v>2988423.38</v>
      </c>
      <c r="G161" s="1016">
        <v>2988423.38</v>
      </c>
      <c r="H161" s="1017">
        <v>0</v>
      </c>
    </row>
    <row r="162" spans="1:8" ht="39.6" x14ac:dyDescent="0.25">
      <c r="A162" s="747" t="s">
        <v>1940</v>
      </c>
      <c r="B162" s="744" t="s">
        <v>1940</v>
      </c>
      <c r="C162" s="744" t="s">
        <v>1940</v>
      </c>
      <c r="D162" s="1014" t="s">
        <v>2097</v>
      </c>
      <c r="E162" s="1014" t="s">
        <v>261</v>
      </c>
      <c r="F162" s="1015">
        <v>0</v>
      </c>
      <c r="G162" s="1016">
        <v>0</v>
      </c>
      <c r="H162" s="1017">
        <v>0</v>
      </c>
    </row>
    <row r="163" spans="1:8" x14ac:dyDescent="0.25">
      <c r="A163" s="747" t="s">
        <v>1940</v>
      </c>
      <c r="H163" s="748"/>
    </row>
    <row r="164" spans="1:8" ht="25.5" customHeight="1" x14ac:dyDescent="0.25">
      <c r="A164" s="747" t="s">
        <v>1940</v>
      </c>
      <c r="B164" s="744" t="s">
        <v>1940</v>
      </c>
      <c r="C164" s="1169" t="s">
        <v>2098</v>
      </c>
      <c r="D164" s="1170"/>
      <c r="E164" s="1170"/>
      <c r="F164" s="750">
        <v>647087</v>
      </c>
      <c r="G164" s="750">
        <v>647087</v>
      </c>
      <c r="H164" s="748">
        <v>0</v>
      </c>
    </row>
    <row r="165" spans="1:8" x14ac:dyDescent="0.25">
      <c r="A165" s="747" t="s">
        <v>1940</v>
      </c>
      <c r="B165" s="744" t="s">
        <v>1940</v>
      </c>
      <c r="C165" s="744" t="s">
        <v>1940</v>
      </c>
      <c r="D165" s="1014" t="s">
        <v>2099</v>
      </c>
      <c r="E165" s="1014" t="s">
        <v>265</v>
      </c>
      <c r="F165" s="1015">
        <v>18796.990000000002</v>
      </c>
      <c r="G165" s="1016">
        <v>18796.990000000002</v>
      </c>
      <c r="H165" s="1017">
        <v>0</v>
      </c>
    </row>
    <row r="166" spans="1:8" ht="26.4" x14ac:dyDescent="0.25">
      <c r="A166" s="747" t="s">
        <v>1940</v>
      </c>
      <c r="B166" s="744" t="s">
        <v>1940</v>
      </c>
      <c r="C166" s="744" t="s">
        <v>1940</v>
      </c>
      <c r="D166" s="1014" t="s">
        <v>2100</v>
      </c>
      <c r="E166" s="1014" t="s">
        <v>267</v>
      </c>
      <c r="F166" s="1015">
        <v>0</v>
      </c>
      <c r="G166" s="1016">
        <v>0</v>
      </c>
      <c r="H166" s="1017">
        <v>0</v>
      </c>
    </row>
    <row r="167" spans="1:8" x14ac:dyDescent="0.25">
      <c r="A167" s="747" t="s">
        <v>1940</v>
      </c>
      <c r="D167" s="1014" t="s">
        <v>2101</v>
      </c>
      <c r="E167" s="1014" t="s">
        <v>269</v>
      </c>
      <c r="F167" s="1015">
        <v>628290.01</v>
      </c>
      <c r="G167" s="1016">
        <v>628290.01</v>
      </c>
      <c r="H167" s="1017">
        <v>0</v>
      </c>
    </row>
    <row r="168" spans="1:8" ht="25.5" customHeight="1" x14ac:dyDescent="0.25">
      <c r="A168" s="1176" t="s">
        <v>2102</v>
      </c>
      <c r="B168" s="1170"/>
      <c r="C168" s="1170"/>
      <c r="D168" s="1170"/>
      <c r="E168" s="1170"/>
      <c r="F168" s="750">
        <v>0</v>
      </c>
      <c r="G168" s="750">
        <v>0</v>
      </c>
      <c r="H168" s="748">
        <v>0</v>
      </c>
    </row>
    <row r="169" spans="1:8" ht="52.8" x14ac:dyDescent="0.25">
      <c r="A169" s="747" t="s">
        <v>1940</v>
      </c>
      <c r="B169" s="1014" t="s">
        <v>2103</v>
      </c>
      <c r="C169" s="1177" t="s">
        <v>2104</v>
      </c>
      <c r="D169" s="1177" t="s">
        <v>1940</v>
      </c>
      <c r="E169" s="1177" t="s">
        <v>1940</v>
      </c>
      <c r="F169" s="1015">
        <v>0</v>
      </c>
      <c r="G169" s="1015">
        <v>0</v>
      </c>
      <c r="H169" s="1020">
        <v>0</v>
      </c>
    </row>
    <row r="170" spans="1:8" x14ac:dyDescent="0.25">
      <c r="A170" s="747" t="s">
        <v>1940</v>
      </c>
      <c r="H170" s="751"/>
    </row>
    <row r="171" spans="1:8" ht="25.5" customHeight="1" x14ac:dyDescent="0.25">
      <c r="A171" s="1176" t="s">
        <v>2105</v>
      </c>
      <c r="B171" s="1170"/>
      <c r="C171" s="1170"/>
      <c r="D171" s="1170"/>
      <c r="E171" s="1170"/>
      <c r="F171" s="750">
        <v>87605446.460000008</v>
      </c>
      <c r="G171" s="750">
        <v>87605446.460000008</v>
      </c>
      <c r="H171" s="748">
        <v>0</v>
      </c>
    </row>
    <row r="172" spans="1:8" x14ac:dyDescent="0.25">
      <c r="A172" s="752"/>
      <c r="B172" s="753"/>
      <c r="C172" s="753"/>
      <c r="D172" s="753"/>
      <c r="E172" s="753"/>
      <c r="F172" s="754"/>
      <c r="G172" s="755"/>
      <c r="H172" s="756">
        <v>0</v>
      </c>
    </row>
    <row r="173" spans="1:8" x14ac:dyDescent="0.25">
      <c r="G173" s="757"/>
    </row>
    <row r="174" spans="1:8" x14ac:dyDescent="0.25">
      <c r="G174" s="757"/>
    </row>
    <row r="175" spans="1:8" x14ac:dyDescent="0.25">
      <c r="G175" s="757"/>
    </row>
    <row r="176" spans="1:8" x14ac:dyDescent="0.25">
      <c r="G176" s="757"/>
    </row>
  </sheetData>
  <mergeCells count="34">
    <mergeCell ref="C164:E164"/>
    <mergeCell ref="A168:E168"/>
    <mergeCell ref="C169:E169"/>
    <mergeCell ref="A171:E171"/>
    <mergeCell ref="C143:E143"/>
    <mergeCell ref="A146:E146"/>
    <mergeCell ref="B148:E148"/>
    <mergeCell ref="C150:E150"/>
    <mergeCell ref="C154:E154"/>
    <mergeCell ref="C159:E159"/>
    <mergeCell ref="C135:E135"/>
    <mergeCell ref="C104:E104"/>
    <mergeCell ref="C107:E107"/>
    <mergeCell ref="B111:E111"/>
    <mergeCell ref="C113:E113"/>
    <mergeCell ref="B116:E116"/>
    <mergeCell ref="C118:E118"/>
    <mergeCell ref="C121:E121"/>
    <mergeCell ref="B124:E124"/>
    <mergeCell ref="C126:E126"/>
    <mergeCell ref="A131:E131"/>
    <mergeCell ref="B133:E133"/>
    <mergeCell ref="B102:E102"/>
    <mergeCell ref="A1:B1"/>
    <mergeCell ref="A3:E3"/>
    <mergeCell ref="A5:E5"/>
    <mergeCell ref="B7:E7"/>
    <mergeCell ref="C9:E9"/>
    <mergeCell ref="C23:E23"/>
    <mergeCell ref="B31:E31"/>
    <mergeCell ref="C33:E33"/>
    <mergeCell ref="B37:E37"/>
    <mergeCell ref="C39:E39"/>
    <mergeCell ref="C48:E48"/>
  </mergeCells>
  <printOptions horizontalCentered="1"/>
  <pageMargins left="0.75" right="0.75" top="1" bottom="1" header="0.5" footer="0.5"/>
  <pageSetup orientation="landscape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2:I64"/>
  <sheetViews>
    <sheetView showGridLines="0" zoomScale="110" zoomScaleNormal="110" workbookViewId="0">
      <selection activeCell="F59" sqref="F59"/>
    </sheetView>
  </sheetViews>
  <sheetFormatPr defaultRowHeight="13.2" x14ac:dyDescent="0.25"/>
  <cols>
    <col min="1" max="3" width="4.5546875" style="744" customWidth="1"/>
    <col min="4" max="4" width="15.5546875" style="744" customWidth="1"/>
    <col min="5" max="5" width="50.44140625" style="744" customWidth="1"/>
    <col min="6" max="6" width="19.5546875" style="745" customWidth="1"/>
    <col min="7" max="7" width="16.44140625" style="745" customWidth="1"/>
    <col min="8" max="8" width="14" style="745" bestFit="1" customWidth="1"/>
    <col min="9" max="9" width="16" style="744" bestFit="1" customWidth="1"/>
    <col min="10" max="254" width="8.6640625" style="744"/>
    <col min="255" max="257" width="4.5546875" style="744" customWidth="1"/>
    <col min="258" max="258" width="15.5546875" style="744" customWidth="1"/>
    <col min="259" max="259" width="46.5546875" style="744" customWidth="1"/>
    <col min="260" max="261" width="19.5546875" style="744" customWidth="1"/>
    <col min="262" max="262" width="13.5546875" style="744" customWidth="1"/>
    <col min="263" max="263" width="16.5546875" style="744" customWidth="1"/>
    <col min="264" max="264" width="14" style="744" bestFit="1" customWidth="1"/>
    <col min="265" max="510" width="8.6640625" style="744"/>
    <col min="511" max="513" width="4.5546875" style="744" customWidth="1"/>
    <col min="514" max="514" width="15.5546875" style="744" customWidth="1"/>
    <col min="515" max="515" width="46.5546875" style="744" customWidth="1"/>
    <col min="516" max="517" width="19.5546875" style="744" customWidth="1"/>
    <col min="518" max="518" width="13.5546875" style="744" customWidth="1"/>
    <col min="519" max="519" width="16.5546875" style="744" customWidth="1"/>
    <col min="520" max="520" width="14" style="744" bestFit="1" customWidth="1"/>
    <col min="521" max="766" width="8.6640625" style="744"/>
    <col min="767" max="769" width="4.5546875" style="744" customWidth="1"/>
    <col min="770" max="770" width="15.5546875" style="744" customWidth="1"/>
    <col min="771" max="771" width="46.5546875" style="744" customWidth="1"/>
    <col min="772" max="773" width="19.5546875" style="744" customWidth="1"/>
    <col min="774" max="774" width="13.5546875" style="744" customWidth="1"/>
    <col min="775" max="775" width="16.5546875" style="744" customWidth="1"/>
    <col min="776" max="776" width="14" style="744" bestFit="1" customWidth="1"/>
    <col min="777" max="1022" width="8.6640625" style="744"/>
    <col min="1023" max="1025" width="4.5546875" style="744" customWidth="1"/>
    <col min="1026" max="1026" width="15.5546875" style="744" customWidth="1"/>
    <col min="1027" max="1027" width="46.5546875" style="744" customWidth="1"/>
    <col min="1028" max="1029" width="19.5546875" style="744" customWidth="1"/>
    <col min="1030" max="1030" width="13.5546875" style="744" customWidth="1"/>
    <col min="1031" max="1031" width="16.5546875" style="744" customWidth="1"/>
    <col min="1032" max="1032" width="14" style="744" bestFit="1" customWidth="1"/>
    <col min="1033" max="1278" width="8.6640625" style="744"/>
    <col min="1279" max="1281" width="4.5546875" style="744" customWidth="1"/>
    <col min="1282" max="1282" width="15.5546875" style="744" customWidth="1"/>
    <col min="1283" max="1283" width="46.5546875" style="744" customWidth="1"/>
    <col min="1284" max="1285" width="19.5546875" style="744" customWidth="1"/>
    <col min="1286" max="1286" width="13.5546875" style="744" customWidth="1"/>
    <col min="1287" max="1287" width="16.5546875" style="744" customWidth="1"/>
    <col min="1288" max="1288" width="14" style="744" bestFit="1" customWidth="1"/>
    <col min="1289" max="1534" width="8.6640625" style="744"/>
    <col min="1535" max="1537" width="4.5546875" style="744" customWidth="1"/>
    <col min="1538" max="1538" width="15.5546875" style="744" customWidth="1"/>
    <col min="1539" max="1539" width="46.5546875" style="744" customWidth="1"/>
    <col min="1540" max="1541" width="19.5546875" style="744" customWidth="1"/>
    <col min="1542" max="1542" width="13.5546875" style="744" customWidth="1"/>
    <col min="1543" max="1543" width="16.5546875" style="744" customWidth="1"/>
    <col min="1544" max="1544" width="14" style="744" bestFit="1" customWidth="1"/>
    <col min="1545" max="1790" width="8.6640625" style="744"/>
    <col min="1791" max="1793" width="4.5546875" style="744" customWidth="1"/>
    <col min="1794" max="1794" width="15.5546875" style="744" customWidth="1"/>
    <col min="1795" max="1795" width="46.5546875" style="744" customWidth="1"/>
    <col min="1796" max="1797" width="19.5546875" style="744" customWidth="1"/>
    <col min="1798" max="1798" width="13.5546875" style="744" customWidth="1"/>
    <col min="1799" max="1799" width="16.5546875" style="744" customWidth="1"/>
    <col min="1800" max="1800" width="14" style="744" bestFit="1" customWidth="1"/>
    <col min="1801" max="2046" width="8.6640625" style="744"/>
    <col min="2047" max="2049" width="4.5546875" style="744" customWidth="1"/>
    <col min="2050" max="2050" width="15.5546875" style="744" customWidth="1"/>
    <col min="2051" max="2051" width="46.5546875" style="744" customWidth="1"/>
    <col min="2052" max="2053" width="19.5546875" style="744" customWidth="1"/>
    <col min="2054" max="2054" width="13.5546875" style="744" customWidth="1"/>
    <col min="2055" max="2055" width="16.5546875" style="744" customWidth="1"/>
    <col min="2056" max="2056" width="14" style="744" bestFit="1" customWidth="1"/>
    <col min="2057" max="2302" width="8.6640625" style="744"/>
    <col min="2303" max="2305" width="4.5546875" style="744" customWidth="1"/>
    <col min="2306" max="2306" width="15.5546875" style="744" customWidth="1"/>
    <col min="2307" max="2307" width="46.5546875" style="744" customWidth="1"/>
    <col min="2308" max="2309" width="19.5546875" style="744" customWidth="1"/>
    <col min="2310" max="2310" width="13.5546875" style="744" customWidth="1"/>
    <col min="2311" max="2311" width="16.5546875" style="744" customWidth="1"/>
    <col min="2312" max="2312" width="14" style="744" bestFit="1" customWidth="1"/>
    <col min="2313" max="2558" width="8.6640625" style="744"/>
    <col min="2559" max="2561" width="4.5546875" style="744" customWidth="1"/>
    <col min="2562" max="2562" width="15.5546875" style="744" customWidth="1"/>
    <col min="2563" max="2563" width="46.5546875" style="744" customWidth="1"/>
    <col min="2564" max="2565" width="19.5546875" style="744" customWidth="1"/>
    <col min="2566" max="2566" width="13.5546875" style="744" customWidth="1"/>
    <col min="2567" max="2567" width="16.5546875" style="744" customWidth="1"/>
    <col min="2568" max="2568" width="14" style="744" bestFit="1" customWidth="1"/>
    <col min="2569" max="2814" width="8.6640625" style="744"/>
    <col min="2815" max="2817" width="4.5546875" style="744" customWidth="1"/>
    <col min="2818" max="2818" width="15.5546875" style="744" customWidth="1"/>
    <col min="2819" max="2819" width="46.5546875" style="744" customWidth="1"/>
    <col min="2820" max="2821" width="19.5546875" style="744" customWidth="1"/>
    <col min="2822" max="2822" width="13.5546875" style="744" customWidth="1"/>
    <col min="2823" max="2823" width="16.5546875" style="744" customWidth="1"/>
    <col min="2824" max="2824" width="14" style="744" bestFit="1" customWidth="1"/>
    <col min="2825" max="3070" width="8.6640625" style="744"/>
    <col min="3071" max="3073" width="4.5546875" style="744" customWidth="1"/>
    <col min="3074" max="3074" width="15.5546875" style="744" customWidth="1"/>
    <col min="3075" max="3075" width="46.5546875" style="744" customWidth="1"/>
    <col min="3076" max="3077" width="19.5546875" style="744" customWidth="1"/>
    <col min="3078" max="3078" width="13.5546875" style="744" customWidth="1"/>
    <col min="3079" max="3079" width="16.5546875" style="744" customWidth="1"/>
    <col min="3080" max="3080" width="14" style="744" bestFit="1" customWidth="1"/>
    <col min="3081" max="3326" width="8.6640625" style="744"/>
    <col min="3327" max="3329" width="4.5546875" style="744" customWidth="1"/>
    <col min="3330" max="3330" width="15.5546875" style="744" customWidth="1"/>
    <col min="3331" max="3331" width="46.5546875" style="744" customWidth="1"/>
    <col min="3332" max="3333" width="19.5546875" style="744" customWidth="1"/>
    <col min="3334" max="3334" width="13.5546875" style="744" customWidth="1"/>
    <col min="3335" max="3335" width="16.5546875" style="744" customWidth="1"/>
    <col min="3336" max="3336" width="14" style="744" bestFit="1" customWidth="1"/>
    <col min="3337" max="3582" width="8.6640625" style="744"/>
    <col min="3583" max="3585" width="4.5546875" style="744" customWidth="1"/>
    <col min="3586" max="3586" width="15.5546875" style="744" customWidth="1"/>
    <col min="3587" max="3587" width="46.5546875" style="744" customWidth="1"/>
    <col min="3588" max="3589" width="19.5546875" style="744" customWidth="1"/>
    <col min="3590" max="3590" width="13.5546875" style="744" customWidth="1"/>
    <col min="3591" max="3591" width="16.5546875" style="744" customWidth="1"/>
    <col min="3592" max="3592" width="14" style="744" bestFit="1" customWidth="1"/>
    <col min="3593" max="3838" width="8.6640625" style="744"/>
    <col min="3839" max="3841" width="4.5546875" style="744" customWidth="1"/>
    <col min="3842" max="3842" width="15.5546875" style="744" customWidth="1"/>
    <col min="3843" max="3843" width="46.5546875" style="744" customWidth="1"/>
    <col min="3844" max="3845" width="19.5546875" style="744" customWidth="1"/>
    <col min="3846" max="3846" width="13.5546875" style="744" customWidth="1"/>
    <col min="3847" max="3847" width="16.5546875" style="744" customWidth="1"/>
    <col min="3848" max="3848" width="14" style="744" bestFit="1" customWidth="1"/>
    <col min="3849" max="4094" width="8.6640625" style="744"/>
    <col min="4095" max="4097" width="4.5546875" style="744" customWidth="1"/>
    <col min="4098" max="4098" width="15.5546875" style="744" customWidth="1"/>
    <col min="4099" max="4099" width="46.5546875" style="744" customWidth="1"/>
    <col min="4100" max="4101" width="19.5546875" style="744" customWidth="1"/>
    <col min="4102" max="4102" width="13.5546875" style="744" customWidth="1"/>
    <col min="4103" max="4103" width="16.5546875" style="744" customWidth="1"/>
    <col min="4104" max="4104" width="14" style="744" bestFit="1" customWidth="1"/>
    <col min="4105" max="4350" width="8.6640625" style="744"/>
    <col min="4351" max="4353" width="4.5546875" style="744" customWidth="1"/>
    <col min="4354" max="4354" width="15.5546875" style="744" customWidth="1"/>
    <col min="4355" max="4355" width="46.5546875" style="744" customWidth="1"/>
    <col min="4356" max="4357" width="19.5546875" style="744" customWidth="1"/>
    <col min="4358" max="4358" width="13.5546875" style="744" customWidth="1"/>
    <col min="4359" max="4359" width="16.5546875" style="744" customWidth="1"/>
    <col min="4360" max="4360" width="14" style="744" bestFit="1" customWidth="1"/>
    <col min="4361" max="4606" width="8.6640625" style="744"/>
    <col min="4607" max="4609" width="4.5546875" style="744" customWidth="1"/>
    <col min="4610" max="4610" width="15.5546875" style="744" customWidth="1"/>
    <col min="4611" max="4611" width="46.5546875" style="744" customWidth="1"/>
    <col min="4612" max="4613" width="19.5546875" style="744" customWidth="1"/>
    <col min="4614" max="4614" width="13.5546875" style="744" customWidth="1"/>
    <col min="4615" max="4615" width="16.5546875" style="744" customWidth="1"/>
    <col min="4616" max="4616" width="14" style="744" bestFit="1" customWidth="1"/>
    <col min="4617" max="4862" width="8.6640625" style="744"/>
    <col min="4863" max="4865" width="4.5546875" style="744" customWidth="1"/>
    <col min="4866" max="4866" width="15.5546875" style="744" customWidth="1"/>
    <col min="4867" max="4867" width="46.5546875" style="744" customWidth="1"/>
    <col min="4868" max="4869" width="19.5546875" style="744" customWidth="1"/>
    <col min="4870" max="4870" width="13.5546875" style="744" customWidth="1"/>
    <col min="4871" max="4871" width="16.5546875" style="744" customWidth="1"/>
    <col min="4872" max="4872" width="14" style="744" bestFit="1" customWidth="1"/>
    <col min="4873" max="5118" width="8.6640625" style="744"/>
    <col min="5119" max="5121" width="4.5546875" style="744" customWidth="1"/>
    <col min="5122" max="5122" width="15.5546875" style="744" customWidth="1"/>
    <col min="5123" max="5123" width="46.5546875" style="744" customWidth="1"/>
    <col min="5124" max="5125" width="19.5546875" style="744" customWidth="1"/>
    <col min="5126" max="5126" width="13.5546875" style="744" customWidth="1"/>
    <col min="5127" max="5127" width="16.5546875" style="744" customWidth="1"/>
    <col min="5128" max="5128" width="14" style="744" bestFit="1" customWidth="1"/>
    <col min="5129" max="5374" width="8.6640625" style="744"/>
    <col min="5375" max="5377" width="4.5546875" style="744" customWidth="1"/>
    <col min="5378" max="5378" width="15.5546875" style="744" customWidth="1"/>
    <col min="5379" max="5379" width="46.5546875" style="744" customWidth="1"/>
    <col min="5380" max="5381" width="19.5546875" style="744" customWidth="1"/>
    <col min="5382" max="5382" width="13.5546875" style="744" customWidth="1"/>
    <col min="5383" max="5383" width="16.5546875" style="744" customWidth="1"/>
    <col min="5384" max="5384" width="14" style="744" bestFit="1" customWidth="1"/>
    <col min="5385" max="5630" width="8.6640625" style="744"/>
    <col min="5631" max="5633" width="4.5546875" style="744" customWidth="1"/>
    <col min="5634" max="5634" width="15.5546875" style="744" customWidth="1"/>
    <col min="5635" max="5635" width="46.5546875" style="744" customWidth="1"/>
    <col min="5636" max="5637" width="19.5546875" style="744" customWidth="1"/>
    <col min="5638" max="5638" width="13.5546875" style="744" customWidth="1"/>
    <col min="5639" max="5639" width="16.5546875" style="744" customWidth="1"/>
    <col min="5640" max="5640" width="14" style="744" bestFit="1" customWidth="1"/>
    <col min="5641" max="5886" width="8.6640625" style="744"/>
    <col min="5887" max="5889" width="4.5546875" style="744" customWidth="1"/>
    <col min="5890" max="5890" width="15.5546875" style="744" customWidth="1"/>
    <col min="5891" max="5891" width="46.5546875" style="744" customWidth="1"/>
    <col min="5892" max="5893" width="19.5546875" style="744" customWidth="1"/>
    <col min="5894" max="5894" width="13.5546875" style="744" customWidth="1"/>
    <col min="5895" max="5895" width="16.5546875" style="744" customWidth="1"/>
    <col min="5896" max="5896" width="14" style="744" bestFit="1" customWidth="1"/>
    <col min="5897" max="6142" width="8.6640625" style="744"/>
    <col min="6143" max="6145" width="4.5546875" style="744" customWidth="1"/>
    <col min="6146" max="6146" width="15.5546875" style="744" customWidth="1"/>
    <col min="6147" max="6147" width="46.5546875" style="744" customWidth="1"/>
    <col min="6148" max="6149" width="19.5546875" style="744" customWidth="1"/>
    <col min="6150" max="6150" width="13.5546875" style="744" customWidth="1"/>
    <col min="6151" max="6151" width="16.5546875" style="744" customWidth="1"/>
    <col min="6152" max="6152" width="14" style="744" bestFit="1" customWidth="1"/>
    <col min="6153" max="6398" width="8.6640625" style="744"/>
    <col min="6399" max="6401" width="4.5546875" style="744" customWidth="1"/>
    <col min="6402" max="6402" width="15.5546875" style="744" customWidth="1"/>
    <col min="6403" max="6403" width="46.5546875" style="744" customWidth="1"/>
    <col min="6404" max="6405" width="19.5546875" style="744" customWidth="1"/>
    <col min="6406" max="6406" width="13.5546875" style="744" customWidth="1"/>
    <col min="6407" max="6407" width="16.5546875" style="744" customWidth="1"/>
    <col min="6408" max="6408" width="14" style="744" bestFit="1" customWidth="1"/>
    <col min="6409" max="6654" width="8.6640625" style="744"/>
    <col min="6655" max="6657" width="4.5546875" style="744" customWidth="1"/>
    <col min="6658" max="6658" width="15.5546875" style="744" customWidth="1"/>
    <col min="6659" max="6659" width="46.5546875" style="744" customWidth="1"/>
    <col min="6660" max="6661" width="19.5546875" style="744" customWidth="1"/>
    <col min="6662" max="6662" width="13.5546875" style="744" customWidth="1"/>
    <col min="6663" max="6663" width="16.5546875" style="744" customWidth="1"/>
    <col min="6664" max="6664" width="14" style="744" bestFit="1" customWidth="1"/>
    <col min="6665" max="6910" width="8.6640625" style="744"/>
    <col min="6911" max="6913" width="4.5546875" style="744" customWidth="1"/>
    <col min="6914" max="6914" width="15.5546875" style="744" customWidth="1"/>
    <col min="6915" max="6915" width="46.5546875" style="744" customWidth="1"/>
    <col min="6916" max="6917" width="19.5546875" style="744" customWidth="1"/>
    <col min="6918" max="6918" width="13.5546875" style="744" customWidth="1"/>
    <col min="6919" max="6919" width="16.5546875" style="744" customWidth="1"/>
    <col min="6920" max="6920" width="14" style="744" bestFit="1" customWidth="1"/>
    <col min="6921" max="7166" width="8.6640625" style="744"/>
    <col min="7167" max="7169" width="4.5546875" style="744" customWidth="1"/>
    <col min="7170" max="7170" width="15.5546875" style="744" customWidth="1"/>
    <col min="7171" max="7171" width="46.5546875" style="744" customWidth="1"/>
    <col min="7172" max="7173" width="19.5546875" style="744" customWidth="1"/>
    <col min="7174" max="7174" width="13.5546875" style="744" customWidth="1"/>
    <col min="7175" max="7175" width="16.5546875" style="744" customWidth="1"/>
    <col min="7176" max="7176" width="14" style="744" bestFit="1" customWidth="1"/>
    <col min="7177" max="7422" width="8.6640625" style="744"/>
    <col min="7423" max="7425" width="4.5546875" style="744" customWidth="1"/>
    <col min="7426" max="7426" width="15.5546875" style="744" customWidth="1"/>
    <col min="7427" max="7427" width="46.5546875" style="744" customWidth="1"/>
    <col min="7428" max="7429" width="19.5546875" style="744" customWidth="1"/>
    <col min="7430" max="7430" width="13.5546875" style="744" customWidth="1"/>
    <col min="7431" max="7431" width="16.5546875" style="744" customWidth="1"/>
    <col min="7432" max="7432" width="14" style="744" bestFit="1" customWidth="1"/>
    <col min="7433" max="7678" width="8.6640625" style="744"/>
    <col min="7679" max="7681" width="4.5546875" style="744" customWidth="1"/>
    <col min="7682" max="7682" width="15.5546875" style="744" customWidth="1"/>
    <col min="7683" max="7683" width="46.5546875" style="744" customWidth="1"/>
    <col min="7684" max="7685" width="19.5546875" style="744" customWidth="1"/>
    <col min="7686" max="7686" width="13.5546875" style="744" customWidth="1"/>
    <col min="7687" max="7687" width="16.5546875" style="744" customWidth="1"/>
    <col min="7688" max="7688" width="14" style="744" bestFit="1" customWidth="1"/>
    <col min="7689" max="7934" width="8.6640625" style="744"/>
    <col min="7935" max="7937" width="4.5546875" style="744" customWidth="1"/>
    <col min="7938" max="7938" width="15.5546875" style="744" customWidth="1"/>
    <col min="7939" max="7939" width="46.5546875" style="744" customWidth="1"/>
    <col min="7940" max="7941" width="19.5546875" style="744" customWidth="1"/>
    <col min="7942" max="7942" width="13.5546875" style="744" customWidth="1"/>
    <col min="7943" max="7943" width="16.5546875" style="744" customWidth="1"/>
    <col min="7944" max="7944" width="14" style="744" bestFit="1" customWidth="1"/>
    <col min="7945" max="8190" width="8.6640625" style="744"/>
    <col min="8191" max="8193" width="4.5546875" style="744" customWidth="1"/>
    <col min="8194" max="8194" width="15.5546875" style="744" customWidth="1"/>
    <col min="8195" max="8195" width="46.5546875" style="744" customWidth="1"/>
    <col min="8196" max="8197" width="19.5546875" style="744" customWidth="1"/>
    <col min="8198" max="8198" width="13.5546875" style="744" customWidth="1"/>
    <col min="8199" max="8199" width="16.5546875" style="744" customWidth="1"/>
    <col min="8200" max="8200" width="14" style="744" bestFit="1" customWidth="1"/>
    <col min="8201" max="8446" width="8.6640625" style="744"/>
    <col min="8447" max="8449" width="4.5546875" style="744" customWidth="1"/>
    <col min="8450" max="8450" width="15.5546875" style="744" customWidth="1"/>
    <col min="8451" max="8451" width="46.5546875" style="744" customWidth="1"/>
    <col min="8452" max="8453" width="19.5546875" style="744" customWidth="1"/>
    <col min="8454" max="8454" width="13.5546875" style="744" customWidth="1"/>
    <col min="8455" max="8455" width="16.5546875" style="744" customWidth="1"/>
    <col min="8456" max="8456" width="14" style="744" bestFit="1" customWidth="1"/>
    <col min="8457" max="8702" width="8.6640625" style="744"/>
    <col min="8703" max="8705" width="4.5546875" style="744" customWidth="1"/>
    <col min="8706" max="8706" width="15.5546875" style="744" customWidth="1"/>
    <col min="8707" max="8707" width="46.5546875" style="744" customWidth="1"/>
    <col min="8708" max="8709" width="19.5546875" style="744" customWidth="1"/>
    <col min="8710" max="8710" width="13.5546875" style="744" customWidth="1"/>
    <col min="8711" max="8711" width="16.5546875" style="744" customWidth="1"/>
    <col min="8712" max="8712" width="14" style="744" bestFit="1" customWidth="1"/>
    <col min="8713" max="8958" width="8.6640625" style="744"/>
    <col min="8959" max="8961" width="4.5546875" style="744" customWidth="1"/>
    <col min="8962" max="8962" width="15.5546875" style="744" customWidth="1"/>
    <col min="8963" max="8963" width="46.5546875" style="744" customWidth="1"/>
    <col min="8964" max="8965" width="19.5546875" style="744" customWidth="1"/>
    <col min="8966" max="8966" width="13.5546875" style="744" customWidth="1"/>
    <col min="8967" max="8967" width="16.5546875" style="744" customWidth="1"/>
    <col min="8968" max="8968" width="14" style="744" bestFit="1" customWidth="1"/>
    <col min="8969" max="9214" width="8.6640625" style="744"/>
    <col min="9215" max="9217" width="4.5546875" style="744" customWidth="1"/>
    <col min="9218" max="9218" width="15.5546875" style="744" customWidth="1"/>
    <col min="9219" max="9219" width="46.5546875" style="744" customWidth="1"/>
    <col min="9220" max="9221" width="19.5546875" style="744" customWidth="1"/>
    <col min="9222" max="9222" width="13.5546875" style="744" customWidth="1"/>
    <col min="9223" max="9223" width="16.5546875" style="744" customWidth="1"/>
    <col min="9224" max="9224" width="14" style="744" bestFit="1" customWidth="1"/>
    <col min="9225" max="9470" width="8.6640625" style="744"/>
    <col min="9471" max="9473" width="4.5546875" style="744" customWidth="1"/>
    <col min="9474" max="9474" width="15.5546875" style="744" customWidth="1"/>
    <col min="9475" max="9475" width="46.5546875" style="744" customWidth="1"/>
    <col min="9476" max="9477" width="19.5546875" style="744" customWidth="1"/>
    <col min="9478" max="9478" width="13.5546875" style="744" customWidth="1"/>
    <col min="9479" max="9479" width="16.5546875" style="744" customWidth="1"/>
    <col min="9480" max="9480" width="14" style="744" bestFit="1" customWidth="1"/>
    <col min="9481" max="9726" width="8.6640625" style="744"/>
    <col min="9727" max="9729" width="4.5546875" style="744" customWidth="1"/>
    <col min="9730" max="9730" width="15.5546875" style="744" customWidth="1"/>
    <col min="9731" max="9731" width="46.5546875" style="744" customWidth="1"/>
    <col min="9732" max="9733" width="19.5546875" style="744" customWidth="1"/>
    <col min="9734" max="9734" width="13.5546875" style="744" customWidth="1"/>
    <col min="9735" max="9735" width="16.5546875" style="744" customWidth="1"/>
    <col min="9736" max="9736" width="14" style="744" bestFit="1" customWidth="1"/>
    <col min="9737" max="9982" width="8.6640625" style="744"/>
    <col min="9983" max="9985" width="4.5546875" style="744" customWidth="1"/>
    <col min="9986" max="9986" width="15.5546875" style="744" customWidth="1"/>
    <col min="9987" max="9987" width="46.5546875" style="744" customWidth="1"/>
    <col min="9988" max="9989" width="19.5546875" style="744" customWidth="1"/>
    <col min="9990" max="9990" width="13.5546875" style="744" customWidth="1"/>
    <col min="9991" max="9991" width="16.5546875" style="744" customWidth="1"/>
    <col min="9992" max="9992" width="14" style="744" bestFit="1" customWidth="1"/>
    <col min="9993" max="10238" width="8.6640625" style="744"/>
    <col min="10239" max="10241" width="4.5546875" style="744" customWidth="1"/>
    <col min="10242" max="10242" width="15.5546875" style="744" customWidth="1"/>
    <col min="10243" max="10243" width="46.5546875" style="744" customWidth="1"/>
    <col min="10244" max="10245" width="19.5546875" style="744" customWidth="1"/>
    <col min="10246" max="10246" width="13.5546875" style="744" customWidth="1"/>
    <col min="10247" max="10247" width="16.5546875" style="744" customWidth="1"/>
    <col min="10248" max="10248" width="14" style="744" bestFit="1" customWidth="1"/>
    <col min="10249" max="10494" width="8.6640625" style="744"/>
    <col min="10495" max="10497" width="4.5546875" style="744" customWidth="1"/>
    <col min="10498" max="10498" width="15.5546875" style="744" customWidth="1"/>
    <col min="10499" max="10499" width="46.5546875" style="744" customWidth="1"/>
    <col min="10500" max="10501" width="19.5546875" style="744" customWidth="1"/>
    <col min="10502" max="10502" width="13.5546875" style="744" customWidth="1"/>
    <col min="10503" max="10503" width="16.5546875" style="744" customWidth="1"/>
    <col min="10504" max="10504" width="14" style="744" bestFit="1" customWidth="1"/>
    <col min="10505" max="10750" width="8.6640625" style="744"/>
    <col min="10751" max="10753" width="4.5546875" style="744" customWidth="1"/>
    <col min="10754" max="10754" width="15.5546875" style="744" customWidth="1"/>
    <col min="10755" max="10755" width="46.5546875" style="744" customWidth="1"/>
    <col min="10756" max="10757" width="19.5546875" style="744" customWidth="1"/>
    <col min="10758" max="10758" width="13.5546875" style="744" customWidth="1"/>
    <col min="10759" max="10759" width="16.5546875" style="744" customWidth="1"/>
    <col min="10760" max="10760" width="14" style="744" bestFit="1" customWidth="1"/>
    <col min="10761" max="11006" width="8.6640625" style="744"/>
    <col min="11007" max="11009" width="4.5546875" style="744" customWidth="1"/>
    <col min="11010" max="11010" width="15.5546875" style="744" customWidth="1"/>
    <col min="11011" max="11011" width="46.5546875" style="744" customWidth="1"/>
    <col min="11012" max="11013" width="19.5546875" style="744" customWidth="1"/>
    <col min="11014" max="11014" width="13.5546875" style="744" customWidth="1"/>
    <col min="11015" max="11015" width="16.5546875" style="744" customWidth="1"/>
    <col min="11016" max="11016" width="14" style="744" bestFit="1" customWidth="1"/>
    <col min="11017" max="11262" width="8.6640625" style="744"/>
    <col min="11263" max="11265" width="4.5546875" style="744" customWidth="1"/>
    <col min="11266" max="11266" width="15.5546875" style="744" customWidth="1"/>
    <col min="11267" max="11267" width="46.5546875" style="744" customWidth="1"/>
    <col min="11268" max="11269" width="19.5546875" style="744" customWidth="1"/>
    <col min="11270" max="11270" width="13.5546875" style="744" customWidth="1"/>
    <col min="11271" max="11271" width="16.5546875" style="744" customWidth="1"/>
    <col min="11272" max="11272" width="14" style="744" bestFit="1" customWidth="1"/>
    <col min="11273" max="11518" width="8.6640625" style="744"/>
    <col min="11519" max="11521" width="4.5546875" style="744" customWidth="1"/>
    <col min="11522" max="11522" width="15.5546875" style="744" customWidth="1"/>
    <col min="11523" max="11523" width="46.5546875" style="744" customWidth="1"/>
    <col min="11524" max="11525" width="19.5546875" style="744" customWidth="1"/>
    <col min="11526" max="11526" width="13.5546875" style="744" customWidth="1"/>
    <col min="11527" max="11527" width="16.5546875" style="744" customWidth="1"/>
    <col min="11528" max="11528" width="14" style="744" bestFit="1" customWidth="1"/>
    <col min="11529" max="11774" width="8.6640625" style="744"/>
    <col min="11775" max="11777" width="4.5546875" style="744" customWidth="1"/>
    <col min="11778" max="11778" width="15.5546875" style="744" customWidth="1"/>
    <col min="11779" max="11779" width="46.5546875" style="744" customWidth="1"/>
    <col min="11780" max="11781" width="19.5546875" style="744" customWidth="1"/>
    <col min="11782" max="11782" width="13.5546875" style="744" customWidth="1"/>
    <col min="11783" max="11783" width="16.5546875" style="744" customWidth="1"/>
    <col min="11784" max="11784" width="14" style="744" bestFit="1" customWidth="1"/>
    <col min="11785" max="12030" width="8.6640625" style="744"/>
    <col min="12031" max="12033" width="4.5546875" style="744" customWidth="1"/>
    <col min="12034" max="12034" width="15.5546875" style="744" customWidth="1"/>
    <col min="12035" max="12035" width="46.5546875" style="744" customWidth="1"/>
    <col min="12036" max="12037" width="19.5546875" style="744" customWidth="1"/>
    <col min="12038" max="12038" width="13.5546875" style="744" customWidth="1"/>
    <col min="12039" max="12039" width="16.5546875" style="744" customWidth="1"/>
    <col min="12040" max="12040" width="14" style="744" bestFit="1" customWidth="1"/>
    <col min="12041" max="12286" width="8.6640625" style="744"/>
    <col min="12287" max="12289" width="4.5546875" style="744" customWidth="1"/>
    <col min="12290" max="12290" width="15.5546875" style="744" customWidth="1"/>
    <col min="12291" max="12291" width="46.5546875" style="744" customWidth="1"/>
    <col min="12292" max="12293" width="19.5546875" style="744" customWidth="1"/>
    <col min="12294" max="12294" width="13.5546875" style="744" customWidth="1"/>
    <col min="12295" max="12295" width="16.5546875" style="744" customWidth="1"/>
    <col min="12296" max="12296" width="14" style="744" bestFit="1" customWidth="1"/>
    <col min="12297" max="12542" width="8.6640625" style="744"/>
    <col min="12543" max="12545" width="4.5546875" style="744" customWidth="1"/>
    <col min="12546" max="12546" width="15.5546875" style="744" customWidth="1"/>
    <col min="12547" max="12547" width="46.5546875" style="744" customWidth="1"/>
    <col min="12548" max="12549" width="19.5546875" style="744" customWidth="1"/>
    <col min="12550" max="12550" width="13.5546875" style="744" customWidth="1"/>
    <col min="12551" max="12551" width="16.5546875" style="744" customWidth="1"/>
    <col min="12552" max="12552" width="14" style="744" bestFit="1" customWidth="1"/>
    <col min="12553" max="12798" width="8.6640625" style="744"/>
    <col min="12799" max="12801" width="4.5546875" style="744" customWidth="1"/>
    <col min="12802" max="12802" width="15.5546875" style="744" customWidth="1"/>
    <col min="12803" max="12803" width="46.5546875" style="744" customWidth="1"/>
    <col min="12804" max="12805" width="19.5546875" style="744" customWidth="1"/>
    <col min="12806" max="12806" width="13.5546875" style="744" customWidth="1"/>
    <col min="12807" max="12807" width="16.5546875" style="744" customWidth="1"/>
    <col min="12808" max="12808" width="14" style="744" bestFit="1" customWidth="1"/>
    <col min="12809" max="13054" width="8.6640625" style="744"/>
    <col min="13055" max="13057" width="4.5546875" style="744" customWidth="1"/>
    <col min="13058" max="13058" width="15.5546875" style="744" customWidth="1"/>
    <col min="13059" max="13059" width="46.5546875" style="744" customWidth="1"/>
    <col min="13060" max="13061" width="19.5546875" style="744" customWidth="1"/>
    <col min="13062" max="13062" width="13.5546875" style="744" customWidth="1"/>
    <col min="13063" max="13063" width="16.5546875" style="744" customWidth="1"/>
    <col min="13064" max="13064" width="14" style="744" bestFit="1" customWidth="1"/>
    <col min="13065" max="13310" width="8.6640625" style="744"/>
    <col min="13311" max="13313" width="4.5546875" style="744" customWidth="1"/>
    <col min="13314" max="13314" width="15.5546875" style="744" customWidth="1"/>
    <col min="13315" max="13315" width="46.5546875" style="744" customWidth="1"/>
    <col min="13316" max="13317" width="19.5546875" style="744" customWidth="1"/>
    <col min="13318" max="13318" width="13.5546875" style="744" customWidth="1"/>
    <col min="13319" max="13319" width="16.5546875" style="744" customWidth="1"/>
    <col min="13320" max="13320" width="14" style="744" bestFit="1" customWidth="1"/>
    <col min="13321" max="13566" width="8.6640625" style="744"/>
    <col min="13567" max="13569" width="4.5546875" style="744" customWidth="1"/>
    <col min="13570" max="13570" width="15.5546875" style="744" customWidth="1"/>
    <col min="13571" max="13571" width="46.5546875" style="744" customWidth="1"/>
    <col min="13572" max="13573" width="19.5546875" style="744" customWidth="1"/>
    <col min="13574" max="13574" width="13.5546875" style="744" customWidth="1"/>
    <col min="13575" max="13575" width="16.5546875" style="744" customWidth="1"/>
    <col min="13576" max="13576" width="14" style="744" bestFit="1" customWidth="1"/>
    <col min="13577" max="13822" width="8.6640625" style="744"/>
    <col min="13823" max="13825" width="4.5546875" style="744" customWidth="1"/>
    <col min="13826" max="13826" width="15.5546875" style="744" customWidth="1"/>
    <col min="13827" max="13827" width="46.5546875" style="744" customWidth="1"/>
    <col min="13828" max="13829" width="19.5546875" style="744" customWidth="1"/>
    <col min="13830" max="13830" width="13.5546875" style="744" customWidth="1"/>
    <col min="13831" max="13831" width="16.5546875" style="744" customWidth="1"/>
    <col min="13832" max="13832" width="14" style="744" bestFit="1" customWidth="1"/>
    <col min="13833" max="14078" width="8.6640625" style="744"/>
    <col min="14079" max="14081" width="4.5546875" style="744" customWidth="1"/>
    <col min="14082" max="14082" width="15.5546875" style="744" customWidth="1"/>
    <col min="14083" max="14083" width="46.5546875" style="744" customWidth="1"/>
    <col min="14084" max="14085" width="19.5546875" style="744" customWidth="1"/>
    <col min="14086" max="14086" width="13.5546875" style="744" customWidth="1"/>
    <col min="14087" max="14087" width="16.5546875" style="744" customWidth="1"/>
    <col min="14088" max="14088" width="14" style="744" bestFit="1" customWidth="1"/>
    <col min="14089" max="14334" width="8.6640625" style="744"/>
    <col min="14335" max="14337" width="4.5546875" style="744" customWidth="1"/>
    <col min="14338" max="14338" width="15.5546875" style="744" customWidth="1"/>
    <col min="14339" max="14339" width="46.5546875" style="744" customWidth="1"/>
    <col min="14340" max="14341" width="19.5546875" style="744" customWidth="1"/>
    <col min="14342" max="14342" width="13.5546875" style="744" customWidth="1"/>
    <col min="14343" max="14343" width="16.5546875" style="744" customWidth="1"/>
    <col min="14344" max="14344" width="14" style="744" bestFit="1" customWidth="1"/>
    <col min="14345" max="14590" width="8.6640625" style="744"/>
    <col min="14591" max="14593" width="4.5546875" style="744" customWidth="1"/>
    <col min="14594" max="14594" width="15.5546875" style="744" customWidth="1"/>
    <col min="14595" max="14595" width="46.5546875" style="744" customWidth="1"/>
    <col min="14596" max="14597" width="19.5546875" style="744" customWidth="1"/>
    <col min="14598" max="14598" width="13.5546875" style="744" customWidth="1"/>
    <col min="14599" max="14599" width="16.5546875" style="744" customWidth="1"/>
    <col min="14600" max="14600" width="14" style="744" bestFit="1" customWidth="1"/>
    <col min="14601" max="14846" width="8.6640625" style="744"/>
    <col min="14847" max="14849" width="4.5546875" style="744" customWidth="1"/>
    <col min="14850" max="14850" width="15.5546875" style="744" customWidth="1"/>
    <col min="14851" max="14851" width="46.5546875" style="744" customWidth="1"/>
    <col min="14852" max="14853" width="19.5546875" style="744" customWidth="1"/>
    <col min="14854" max="14854" width="13.5546875" style="744" customWidth="1"/>
    <col min="14855" max="14855" width="16.5546875" style="744" customWidth="1"/>
    <col min="14856" max="14856" width="14" style="744" bestFit="1" customWidth="1"/>
    <col min="14857" max="15102" width="8.6640625" style="744"/>
    <col min="15103" max="15105" width="4.5546875" style="744" customWidth="1"/>
    <col min="15106" max="15106" width="15.5546875" style="744" customWidth="1"/>
    <col min="15107" max="15107" width="46.5546875" style="744" customWidth="1"/>
    <col min="15108" max="15109" width="19.5546875" style="744" customWidth="1"/>
    <col min="15110" max="15110" width="13.5546875" style="744" customWidth="1"/>
    <col min="15111" max="15111" width="16.5546875" style="744" customWidth="1"/>
    <col min="15112" max="15112" width="14" style="744" bestFit="1" customWidth="1"/>
    <col min="15113" max="15358" width="8.6640625" style="744"/>
    <col min="15359" max="15361" width="4.5546875" style="744" customWidth="1"/>
    <col min="15362" max="15362" width="15.5546875" style="744" customWidth="1"/>
    <col min="15363" max="15363" width="46.5546875" style="744" customWidth="1"/>
    <col min="15364" max="15365" width="19.5546875" style="744" customWidth="1"/>
    <col min="15366" max="15366" width="13.5546875" style="744" customWidth="1"/>
    <col min="15367" max="15367" width="16.5546875" style="744" customWidth="1"/>
    <col min="15368" max="15368" width="14" style="744" bestFit="1" customWidth="1"/>
    <col min="15369" max="15614" width="8.6640625" style="744"/>
    <col min="15615" max="15617" width="4.5546875" style="744" customWidth="1"/>
    <col min="15618" max="15618" width="15.5546875" style="744" customWidth="1"/>
    <col min="15619" max="15619" width="46.5546875" style="744" customWidth="1"/>
    <col min="15620" max="15621" width="19.5546875" style="744" customWidth="1"/>
    <col min="15622" max="15622" width="13.5546875" style="744" customWidth="1"/>
    <col min="15623" max="15623" width="16.5546875" style="744" customWidth="1"/>
    <col min="15624" max="15624" width="14" style="744" bestFit="1" customWidth="1"/>
    <col min="15625" max="15870" width="8.6640625" style="744"/>
    <col min="15871" max="15873" width="4.5546875" style="744" customWidth="1"/>
    <col min="15874" max="15874" width="15.5546875" style="744" customWidth="1"/>
    <col min="15875" max="15875" width="46.5546875" style="744" customWidth="1"/>
    <col min="15876" max="15877" width="19.5546875" style="744" customWidth="1"/>
    <col min="15878" max="15878" width="13.5546875" style="744" customWidth="1"/>
    <col min="15879" max="15879" width="16.5546875" style="744" customWidth="1"/>
    <col min="15880" max="15880" width="14" style="744" bestFit="1" customWidth="1"/>
    <col min="15881" max="16126" width="8.6640625" style="744"/>
    <col min="16127" max="16129" width="4.5546875" style="744" customWidth="1"/>
    <col min="16130" max="16130" width="15.5546875" style="744" customWidth="1"/>
    <col min="16131" max="16131" width="46.5546875" style="744" customWidth="1"/>
    <col min="16132" max="16133" width="19.5546875" style="744" customWidth="1"/>
    <col min="16134" max="16134" width="13.5546875" style="744" customWidth="1"/>
    <col min="16135" max="16135" width="16.5546875" style="744" customWidth="1"/>
    <col min="16136" max="16136" width="14" style="744" bestFit="1" customWidth="1"/>
    <col min="16137" max="16382" width="8.6640625" style="744"/>
    <col min="16383" max="16384" width="9.44140625" style="744" customWidth="1"/>
  </cols>
  <sheetData>
    <row r="2" spans="1:9" ht="26.4" x14ac:dyDescent="0.25">
      <c r="A2" s="1178" t="s">
        <v>2106</v>
      </c>
      <c r="B2" s="1179"/>
      <c r="C2" s="1179"/>
      <c r="D2" s="1179"/>
      <c r="E2" s="1179"/>
      <c r="F2" s="1021" t="s">
        <v>1942</v>
      </c>
      <c r="G2" s="1021" t="s">
        <v>2107</v>
      </c>
      <c r="H2" s="1022" t="s">
        <v>1715</v>
      </c>
    </row>
    <row r="3" spans="1:9" x14ac:dyDescent="0.25">
      <c r="A3" s="744" t="s">
        <v>1940</v>
      </c>
    </row>
    <row r="4" spans="1:9" ht="25.5" customHeight="1" x14ac:dyDescent="0.25">
      <c r="A4" s="1180" t="s">
        <v>2108</v>
      </c>
      <c r="B4" s="1181"/>
      <c r="C4" s="1181"/>
      <c r="D4" s="1181"/>
      <c r="E4" s="1181"/>
      <c r="F4" s="1023">
        <v>145843342.94</v>
      </c>
      <c r="G4" s="1023">
        <v>91074919.910000011</v>
      </c>
      <c r="H4" s="1024">
        <v>-54768423.029999986</v>
      </c>
    </row>
    <row r="5" spans="1:9" x14ac:dyDescent="0.25">
      <c r="A5" s="747" t="s">
        <v>1940</v>
      </c>
      <c r="H5" s="758"/>
    </row>
    <row r="6" spans="1:9" ht="25.5" customHeight="1" x14ac:dyDescent="0.25">
      <c r="A6" s="747" t="s">
        <v>1940</v>
      </c>
      <c r="B6" s="1169" t="s">
        <v>2109</v>
      </c>
      <c r="C6" s="1170"/>
      <c r="D6" s="1170"/>
      <c r="E6" s="1170"/>
      <c r="F6" s="750">
        <v>145843342.94</v>
      </c>
      <c r="G6" s="750">
        <v>91074919.910000011</v>
      </c>
      <c r="H6" s="759">
        <v>-54768423.029999986</v>
      </c>
    </row>
    <row r="7" spans="1:9" x14ac:dyDescent="0.25">
      <c r="A7" s="747" t="s">
        <v>1940</v>
      </c>
      <c r="H7" s="758"/>
    </row>
    <row r="8" spans="1:9" ht="25.5" customHeight="1" x14ac:dyDescent="0.25">
      <c r="A8" s="747" t="s">
        <v>1940</v>
      </c>
      <c r="B8" s="744" t="s">
        <v>1940</v>
      </c>
      <c r="C8" s="1169" t="s">
        <v>2110</v>
      </c>
      <c r="D8" s="1170"/>
      <c r="E8" s="1170"/>
      <c r="F8" s="750">
        <v>145843342.94</v>
      </c>
      <c r="G8" s="750">
        <v>91074919.910000011</v>
      </c>
      <c r="H8" s="759">
        <v>-54768423.029999986</v>
      </c>
    </row>
    <row r="9" spans="1:9" ht="26.4" x14ac:dyDescent="0.25">
      <c r="A9" s="747" t="s">
        <v>1940</v>
      </c>
      <c r="B9" s="744" t="s">
        <v>1940</v>
      </c>
      <c r="C9" s="744" t="s">
        <v>1940</v>
      </c>
      <c r="D9" s="1025" t="s">
        <v>2111</v>
      </c>
      <c r="E9" s="1025" t="s">
        <v>2112</v>
      </c>
      <c r="F9" s="1026">
        <v>145713754.30000001</v>
      </c>
      <c r="G9" s="1026">
        <v>90657268.620000005</v>
      </c>
      <c r="H9" s="1027">
        <v>-55056485.680000007</v>
      </c>
    </row>
    <row r="10" spans="1:9" ht="26.4" x14ac:dyDescent="0.25">
      <c r="A10" s="747" t="s">
        <v>1940</v>
      </c>
      <c r="B10" s="744" t="s">
        <v>1940</v>
      </c>
      <c r="C10" s="744" t="s">
        <v>1940</v>
      </c>
      <c r="D10" s="1025" t="s">
        <v>2113</v>
      </c>
      <c r="E10" s="1025" t="s">
        <v>2114</v>
      </c>
      <c r="F10" s="1026">
        <v>129588.64</v>
      </c>
      <c r="G10" s="1026">
        <v>417651.29</v>
      </c>
      <c r="H10" s="1027">
        <v>288062.64999999997</v>
      </c>
      <c r="I10" s="760"/>
    </row>
    <row r="11" spans="1:9" x14ac:dyDescent="0.25">
      <c r="A11" s="747" t="s">
        <v>1940</v>
      </c>
      <c r="H11" s="758"/>
    </row>
    <row r="12" spans="1:9" ht="25.5" customHeight="1" x14ac:dyDescent="0.25">
      <c r="A12" s="1176" t="s">
        <v>2115</v>
      </c>
      <c r="B12" s="1170"/>
      <c r="C12" s="1170"/>
      <c r="D12" s="1170"/>
      <c r="E12" s="1170"/>
      <c r="F12" s="750">
        <v>0</v>
      </c>
      <c r="G12" s="750">
        <v>0</v>
      </c>
      <c r="H12" s="759">
        <v>0</v>
      </c>
    </row>
    <row r="13" spans="1:9" x14ac:dyDescent="0.25">
      <c r="A13" s="747" t="s">
        <v>1940</v>
      </c>
      <c r="H13" s="758"/>
    </row>
    <row r="14" spans="1:9" ht="25.5" customHeight="1" x14ac:dyDescent="0.25">
      <c r="A14" s="747" t="s">
        <v>1940</v>
      </c>
      <c r="B14" s="1169" t="s">
        <v>2116</v>
      </c>
      <c r="C14" s="1170"/>
      <c r="D14" s="1170"/>
      <c r="E14" s="1170"/>
      <c r="F14" s="750">
        <v>0</v>
      </c>
      <c r="G14" s="750">
        <v>0</v>
      </c>
      <c r="H14" s="759">
        <v>0</v>
      </c>
    </row>
    <row r="15" spans="1:9" x14ac:dyDescent="0.25">
      <c r="A15" s="747" t="s">
        <v>1940</v>
      </c>
      <c r="H15" s="758"/>
    </row>
    <row r="16" spans="1:9" ht="25.5" customHeight="1" x14ac:dyDescent="0.25">
      <c r="A16" s="747" t="s">
        <v>1940</v>
      </c>
      <c r="B16" s="744" t="s">
        <v>1940</v>
      </c>
      <c r="C16" s="1169" t="s">
        <v>2117</v>
      </c>
      <c r="D16" s="1170"/>
      <c r="E16" s="1170"/>
      <c r="F16" s="750">
        <v>0</v>
      </c>
      <c r="G16" s="750">
        <v>0</v>
      </c>
      <c r="H16" s="759">
        <v>0</v>
      </c>
    </row>
    <row r="17" spans="1:8" ht="26.4" x14ac:dyDescent="0.25">
      <c r="A17" s="747" t="s">
        <v>1940</v>
      </c>
      <c r="B17" s="744" t="s">
        <v>1940</v>
      </c>
      <c r="C17" s="744" t="s">
        <v>1940</v>
      </c>
      <c r="D17" s="1025" t="s">
        <v>2118</v>
      </c>
      <c r="E17" s="1025" t="s">
        <v>2119</v>
      </c>
      <c r="F17" s="1026">
        <v>0</v>
      </c>
      <c r="G17" s="1026">
        <v>0</v>
      </c>
      <c r="H17" s="1027">
        <v>0</v>
      </c>
    </row>
    <row r="18" spans="1:8" x14ac:dyDescent="0.25">
      <c r="A18" s="747" t="s">
        <v>1940</v>
      </c>
      <c r="H18" s="758"/>
    </row>
    <row r="19" spans="1:8" ht="25.5" customHeight="1" x14ac:dyDescent="0.25">
      <c r="A19" s="1176" t="s">
        <v>2120</v>
      </c>
      <c r="B19" s="1170"/>
      <c r="C19" s="1170"/>
      <c r="D19" s="1170"/>
      <c r="E19" s="1170"/>
      <c r="F19" s="750">
        <v>370681.04</v>
      </c>
      <c r="G19" s="750">
        <v>55128411.550000004</v>
      </c>
      <c r="H19" s="759">
        <v>54757730.510000005</v>
      </c>
    </row>
    <row r="20" spans="1:8" x14ac:dyDescent="0.25">
      <c r="A20" s="747" t="s">
        <v>1940</v>
      </c>
      <c r="H20" s="758"/>
    </row>
    <row r="21" spans="1:8" ht="25.5" customHeight="1" x14ac:dyDescent="0.25">
      <c r="A21" s="747" t="s">
        <v>1940</v>
      </c>
      <c r="B21" s="1169" t="s">
        <v>2121</v>
      </c>
      <c r="C21" s="1170"/>
      <c r="D21" s="1170"/>
      <c r="E21" s="1170"/>
      <c r="F21" s="750">
        <v>7943.99</v>
      </c>
      <c r="G21" s="750">
        <v>7943.99</v>
      </c>
      <c r="H21" s="759">
        <v>0</v>
      </c>
    </row>
    <row r="22" spans="1:8" x14ac:dyDescent="0.25">
      <c r="A22" s="747" t="s">
        <v>1940</v>
      </c>
      <c r="H22" s="758"/>
    </row>
    <row r="23" spans="1:8" ht="25.5" customHeight="1" x14ac:dyDescent="0.25">
      <c r="A23" s="747" t="s">
        <v>1940</v>
      </c>
      <c r="B23" s="744" t="s">
        <v>1940</v>
      </c>
      <c r="C23" s="1169" t="s">
        <v>2122</v>
      </c>
      <c r="D23" s="1170"/>
      <c r="E23" s="1170"/>
      <c r="F23" s="750">
        <v>7943.99</v>
      </c>
      <c r="G23" s="750">
        <v>7943.99</v>
      </c>
      <c r="H23" s="759">
        <v>0</v>
      </c>
    </row>
    <row r="24" spans="1:8" ht="25.5" customHeight="1" x14ac:dyDescent="0.25">
      <c r="A24" s="747"/>
      <c r="C24" s="749"/>
      <c r="D24" s="1025" t="s">
        <v>2123</v>
      </c>
      <c r="E24" s="1025" t="s">
        <v>276</v>
      </c>
      <c r="F24" s="1026">
        <v>662.37</v>
      </c>
      <c r="G24" s="1026">
        <v>272.02999999999997</v>
      </c>
      <c r="H24" s="1028">
        <v>-390.34000000000003</v>
      </c>
    </row>
    <row r="25" spans="1:8" x14ac:dyDescent="0.25">
      <c r="A25" s="747" t="s">
        <v>1940</v>
      </c>
      <c r="B25" s="744" t="s">
        <v>1940</v>
      </c>
      <c r="C25" s="744" t="s">
        <v>1940</v>
      </c>
      <c r="D25" s="1025" t="s">
        <v>2124</v>
      </c>
      <c r="E25" s="1025" t="s">
        <v>278</v>
      </c>
      <c r="F25" s="1026">
        <v>1807.22</v>
      </c>
      <c r="G25" s="1026">
        <v>2197.56</v>
      </c>
      <c r="H25" s="1027">
        <v>390.33999999999992</v>
      </c>
    </row>
    <row r="26" spans="1:8" x14ac:dyDescent="0.25">
      <c r="A26" s="747"/>
      <c r="D26" s="1025" t="s">
        <v>2125</v>
      </c>
      <c r="E26" s="1025" t="s">
        <v>357</v>
      </c>
      <c r="F26" s="1026">
        <v>5474.4</v>
      </c>
      <c r="G26" s="1026">
        <v>5474.4</v>
      </c>
      <c r="H26" s="1027">
        <v>0</v>
      </c>
    </row>
    <row r="27" spans="1:8" x14ac:dyDescent="0.25">
      <c r="A27" s="747" t="s">
        <v>1940</v>
      </c>
      <c r="H27" s="758"/>
    </row>
    <row r="28" spans="1:8" ht="25.5" customHeight="1" x14ac:dyDescent="0.25">
      <c r="A28" s="747" t="s">
        <v>1940</v>
      </c>
      <c r="B28" s="1169" t="s">
        <v>2126</v>
      </c>
      <c r="C28" s="1170"/>
      <c r="D28" s="1170"/>
      <c r="E28" s="1170"/>
      <c r="F28" s="750">
        <v>362737.05</v>
      </c>
      <c r="G28" s="750">
        <v>55120467.560000002</v>
      </c>
      <c r="H28" s="759">
        <v>54757730.510000005</v>
      </c>
    </row>
    <row r="29" spans="1:8" x14ac:dyDescent="0.25">
      <c r="A29" s="747" t="s">
        <v>1940</v>
      </c>
      <c r="H29" s="758"/>
    </row>
    <row r="30" spans="1:8" ht="25.5" customHeight="1" x14ac:dyDescent="0.25">
      <c r="A30" s="747" t="s">
        <v>1940</v>
      </c>
      <c r="B30" s="744" t="s">
        <v>1940</v>
      </c>
      <c r="C30" s="1169" t="s">
        <v>2127</v>
      </c>
      <c r="D30" s="1170"/>
      <c r="E30" s="1170"/>
      <c r="F30" s="750">
        <v>362737.05</v>
      </c>
      <c r="G30" s="750">
        <v>55120467.560000002</v>
      </c>
      <c r="H30" s="759">
        <v>54757730.509999998</v>
      </c>
    </row>
    <row r="31" spans="1:8" ht="25.5" customHeight="1" x14ac:dyDescent="0.25">
      <c r="A31" s="747"/>
      <c r="C31" s="749"/>
      <c r="D31" s="1025" t="s">
        <v>2128</v>
      </c>
      <c r="E31" s="1025" t="s">
        <v>2129</v>
      </c>
      <c r="F31" s="1026">
        <v>57030.11</v>
      </c>
      <c r="G31" s="1026">
        <v>47475.59</v>
      </c>
      <c r="H31" s="1027">
        <v>-9554.5200000000041</v>
      </c>
    </row>
    <row r="32" spans="1:8" ht="26.4" x14ac:dyDescent="0.25">
      <c r="A32" s="747" t="s">
        <v>1940</v>
      </c>
      <c r="B32" s="744" t="s">
        <v>1940</v>
      </c>
      <c r="C32" s="744" t="s">
        <v>1940</v>
      </c>
      <c r="D32" s="1025" t="s">
        <v>2130</v>
      </c>
      <c r="E32" s="1025" t="s">
        <v>371</v>
      </c>
      <c r="F32" s="1026">
        <v>237997.56</v>
      </c>
      <c r="G32" s="1026">
        <v>237997.56</v>
      </c>
      <c r="H32" s="1027">
        <v>0</v>
      </c>
    </row>
    <row r="33" spans="1:8" ht="26.4" x14ac:dyDescent="0.25">
      <c r="A33" s="747"/>
      <c r="D33" s="1025" t="s">
        <v>2131</v>
      </c>
      <c r="E33" s="1025" t="s">
        <v>2132</v>
      </c>
      <c r="F33" s="1026">
        <v>0</v>
      </c>
      <c r="G33" s="1026">
        <v>54767285.030000001</v>
      </c>
      <c r="H33" s="1027">
        <v>54767285.030000001</v>
      </c>
    </row>
    <row r="34" spans="1:8" ht="26.4" x14ac:dyDescent="0.25">
      <c r="A34" s="747" t="s">
        <v>1940</v>
      </c>
      <c r="B34" s="744" t="s">
        <v>1940</v>
      </c>
      <c r="C34" s="744" t="s">
        <v>1940</v>
      </c>
      <c r="D34" s="1025" t="s">
        <v>2133</v>
      </c>
      <c r="E34" s="1025" t="s">
        <v>377</v>
      </c>
      <c r="F34" s="1026">
        <v>67709.38</v>
      </c>
      <c r="G34" s="1026">
        <v>67709.38</v>
      </c>
      <c r="H34" s="1027">
        <v>0</v>
      </c>
    </row>
    <row r="35" spans="1:8" x14ac:dyDescent="0.25">
      <c r="A35" s="747" t="s">
        <v>1940</v>
      </c>
      <c r="H35" s="758"/>
    </row>
    <row r="36" spans="1:8" ht="25.5" customHeight="1" x14ac:dyDescent="0.25">
      <c r="A36" s="1176" t="s">
        <v>2134</v>
      </c>
      <c r="B36" s="1170"/>
      <c r="C36" s="1170"/>
      <c r="D36" s="1170"/>
      <c r="E36" s="1170"/>
      <c r="F36" s="750">
        <v>18511468.740000002</v>
      </c>
      <c r="G36" s="750">
        <v>18522161.260000002</v>
      </c>
      <c r="H36" s="759">
        <v>10692.519999999553</v>
      </c>
    </row>
    <row r="37" spans="1:8" x14ac:dyDescent="0.25">
      <c r="A37" s="747" t="s">
        <v>1940</v>
      </c>
      <c r="H37" s="758"/>
    </row>
    <row r="38" spans="1:8" ht="25.5" customHeight="1" x14ac:dyDescent="0.25">
      <c r="A38" s="747" t="s">
        <v>1940</v>
      </c>
      <c r="B38" s="1169" t="s">
        <v>2135</v>
      </c>
      <c r="C38" s="1170"/>
      <c r="D38" s="1170"/>
      <c r="E38" s="1170"/>
      <c r="F38" s="750">
        <v>18511468.740000002</v>
      </c>
      <c r="G38" s="750">
        <v>18522161.260000002</v>
      </c>
      <c r="H38" s="759">
        <v>10692.519999999553</v>
      </c>
    </row>
    <row r="39" spans="1:8" x14ac:dyDescent="0.25">
      <c r="A39" s="747" t="s">
        <v>1940</v>
      </c>
      <c r="H39" s="758"/>
    </row>
    <row r="40" spans="1:8" ht="25.5" customHeight="1" x14ac:dyDescent="0.25">
      <c r="A40" s="747" t="s">
        <v>1940</v>
      </c>
      <c r="B40" s="744" t="s">
        <v>1940</v>
      </c>
      <c r="C40" s="1169" t="s">
        <v>2136</v>
      </c>
      <c r="D40" s="1170"/>
      <c r="E40" s="1170"/>
      <c r="F40" s="750">
        <v>2070323.27</v>
      </c>
      <c r="G40" s="750">
        <v>2070323.27</v>
      </c>
      <c r="H40" s="759">
        <v>0</v>
      </c>
    </row>
    <row r="41" spans="1:8" x14ac:dyDescent="0.25">
      <c r="A41" s="747" t="s">
        <v>1940</v>
      </c>
      <c r="B41" s="744" t="s">
        <v>1940</v>
      </c>
      <c r="C41" s="744" t="s">
        <v>1940</v>
      </c>
      <c r="D41" s="1025" t="s">
        <v>2137</v>
      </c>
      <c r="E41" s="1025" t="s">
        <v>102</v>
      </c>
      <c r="F41" s="1026">
        <v>1927022.4</v>
      </c>
      <c r="G41" s="1026">
        <v>1927022.4</v>
      </c>
      <c r="H41" s="1027">
        <v>0</v>
      </c>
    </row>
    <row r="42" spans="1:8" x14ac:dyDescent="0.25">
      <c r="A42" s="747" t="s">
        <v>1940</v>
      </c>
      <c r="B42" s="744" t="s">
        <v>1940</v>
      </c>
      <c r="C42" s="744" t="s">
        <v>1940</v>
      </c>
      <c r="D42" s="1025" t="s">
        <v>2138</v>
      </c>
      <c r="E42" s="1025" t="s">
        <v>104</v>
      </c>
      <c r="F42" s="1026">
        <v>143300.87</v>
      </c>
      <c r="G42" s="1026">
        <v>143300.87</v>
      </c>
      <c r="H42" s="1027">
        <v>0</v>
      </c>
    </row>
    <row r="43" spans="1:8" x14ac:dyDescent="0.25">
      <c r="A43" s="747" t="s">
        <v>1940</v>
      </c>
      <c r="H43" s="758"/>
    </row>
    <row r="44" spans="1:8" ht="25.5" customHeight="1" x14ac:dyDescent="0.25">
      <c r="A44" s="747" t="s">
        <v>1940</v>
      </c>
      <c r="B44" s="744" t="s">
        <v>1940</v>
      </c>
      <c r="C44" s="1169" t="s">
        <v>2139</v>
      </c>
      <c r="D44" s="1170"/>
      <c r="E44" s="1170"/>
      <c r="F44" s="750">
        <v>15736365.99</v>
      </c>
      <c r="G44" s="750">
        <v>15736365.99</v>
      </c>
      <c r="H44" s="759">
        <v>0</v>
      </c>
    </row>
    <row r="45" spans="1:8" ht="26.4" x14ac:dyDescent="0.25">
      <c r="A45" s="747" t="s">
        <v>1940</v>
      </c>
      <c r="B45" s="744" t="s">
        <v>1940</v>
      </c>
      <c r="C45" s="744" t="s">
        <v>1940</v>
      </c>
      <c r="D45" s="1025" t="s">
        <v>2140</v>
      </c>
      <c r="E45" s="1025" t="s">
        <v>108</v>
      </c>
      <c r="F45" s="1026">
        <v>12174822.550000001</v>
      </c>
      <c r="G45" s="1026">
        <v>12174822.550000001</v>
      </c>
      <c r="H45" s="1027">
        <v>0</v>
      </c>
    </row>
    <row r="46" spans="1:8" ht="26.4" x14ac:dyDescent="0.25">
      <c r="A46" s="747" t="s">
        <v>1940</v>
      </c>
      <c r="B46" s="744" t="s">
        <v>1940</v>
      </c>
      <c r="C46" s="744" t="s">
        <v>1940</v>
      </c>
      <c r="D46" s="1025" t="s">
        <v>2141</v>
      </c>
      <c r="E46" s="1025" t="s">
        <v>110</v>
      </c>
      <c r="F46" s="1026">
        <v>3076575.41</v>
      </c>
      <c r="G46" s="1026">
        <v>3076575.41</v>
      </c>
      <c r="H46" s="1027">
        <v>0</v>
      </c>
    </row>
    <row r="47" spans="1:8" x14ac:dyDescent="0.25">
      <c r="A47" s="747" t="s">
        <v>1940</v>
      </c>
      <c r="B47" s="744" t="s">
        <v>1940</v>
      </c>
      <c r="C47" s="744" t="s">
        <v>1940</v>
      </c>
      <c r="D47" s="1025" t="s">
        <v>2142</v>
      </c>
      <c r="E47" s="1025" t="s">
        <v>112</v>
      </c>
      <c r="F47" s="1026">
        <v>484968.03</v>
      </c>
      <c r="G47" s="1026">
        <v>484968.03</v>
      </c>
      <c r="H47" s="1027">
        <v>0</v>
      </c>
    </row>
    <row r="48" spans="1:8" x14ac:dyDescent="0.25">
      <c r="A48" s="747" t="s">
        <v>1940</v>
      </c>
      <c r="H48" s="758"/>
    </row>
    <row r="49" spans="1:8" ht="25.5" customHeight="1" x14ac:dyDescent="0.25">
      <c r="A49" s="747" t="s">
        <v>1940</v>
      </c>
      <c r="B49" s="744" t="s">
        <v>1940</v>
      </c>
      <c r="C49" s="1169" t="s">
        <v>2143</v>
      </c>
      <c r="D49" s="1170"/>
      <c r="E49" s="1170"/>
      <c r="F49" s="750">
        <v>68385</v>
      </c>
      <c r="G49" s="750">
        <v>68385</v>
      </c>
      <c r="H49" s="759">
        <v>0</v>
      </c>
    </row>
    <row r="50" spans="1:8" ht="26.4" x14ac:dyDescent="0.25">
      <c r="A50" s="747" t="s">
        <v>1940</v>
      </c>
      <c r="B50" s="744" t="s">
        <v>1940</v>
      </c>
      <c r="C50" s="744" t="s">
        <v>1940</v>
      </c>
      <c r="D50" s="1025" t="s">
        <v>2144</v>
      </c>
      <c r="E50" s="1025" t="s">
        <v>116</v>
      </c>
      <c r="F50" s="1029">
        <v>68385</v>
      </c>
      <c r="G50" s="1026">
        <v>68385</v>
      </c>
      <c r="H50" s="1027">
        <v>0</v>
      </c>
    </row>
    <row r="51" spans="1:8" x14ac:dyDescent="0.25">
      <c r="A51" s="747" t="s">
        <v>1940</v>
      </c>
      <c r="H51" s="758"/>
    </row>
    <row r="52" spans="1:8" ht="25.5" customHeight="1" x14ac:dyDescent="0.25">
      <c r="A52" s="747" t="s">
        <v>1940</v>
      </c>
      <c r="B52" s="744" t="s">
        <v>1940</v>
      </c>
      <c r="C52" s="1169" t="s">
        <v>2145</v>
      </c>
      <c r="D52" s="1170"/>
      <c r="E52" s="1170"/>
      <c r="F52" s="750">
        <v>636394.48</v>
      </c>
      <c r="G52" s="750">
        <v>647087</v>
      </c>
      <c r="H52" s="761">
        <v>10692.520000000019</v>
      </c>
    </row>
    <row r="53" spans="1:8" x14ac:dyDescent="0.25">
      <c r="A53" s="747" t="s">
        <v>1940</v>
      </c>
      <c r="B53" s="744" t="s">
        <v>1940</v>
      </c>
      <c r="C53" s="744" t="s">
        <v>1940</v>
      </c>
      <c r="D53" s="1025" t="s">
        <v>2146</v>
      </c>
      <c r="E53" s="1025" t="s">
        <v>124</v>
      </c>
      <c r="F53" s="1026">
        <v>18796.990000000002</v>
      </c>
      <c r="G53" s="1026">
        <v>18796.990000000002</v>
      </c>
      <c r="H53" s="1030">
        <v>0</v>
      </c>
    </row>
    <row r="54" spans="1:8" x14ac:dyDescent="0.25">
      <c r="A54" s="747" t="s">
        <v>1940</v>
      </c>
      <c r="D54" s="1031" t="s">
        <v>2147</v>
      </c>
      <c r="E54" s="1031" t="s">
        <v>126</v>
      </c>
      <c r="F54" s="1026">
        <v>0</v>
      </c>
      <c r="G54" s="1026">
        <v>0</v>
      </c>
      <c r="H54" s="1030">
        <v>0</v>
      </c>
    </row>
    <row r="55" spans="1:8" x14ac:dyDescent="0.25">
      <c r="A55" s="747"/>
      <c r="D55" s="1031" t="s">
        <v>2148</v>
      </c>
      <c r="E55" s="1031" t="s">
        <v>128</v>
      </c>
      <c r="F55" s="1026">
        <v>617597.49</v>
      </c>
      <c r="G55" s="1026">
        <v>628290.01</v>
      </c>
      <c r="H55" s="1030">
        <v>10692.520000000019</v>
      </c>
    </row>
    <row r="56" spans="1:8" ht="25.5" customHeight="1" x14ac:dyDescent="0.25">
      <c r="A56" s="1176" t="s">
        <v>2149</v>
      </c>
      <c r="B56" s="1170"/>
      <c r="C56" s="1170"/>
      <c r="D56" s="1170"/>
      <c r="E56" s="1170"/>
      <c r="F56" s="750">
        <v>0</v>
      </c>
      <c r="G56" s="750">
        <v>0</v>
      </c>
      <c r="H56" s="759">
        <v>0</v>
      </c>
    </row>
    <row r="57" spans="1:8" ht="32.4" customHeight="1" x14ac:dyDescent="0.25">
      <c r="A57" s="747" t="s">
        <v>1940</v>
      </c>
      <c r="B57" s="766"/>
      <c r="C57" s="766"/>
      <c r="D57" s="1025" t="s">
        <v>2103</v>
      </c>
      <c r="E57" s="1025" t="s">
        <v>2150</v>
      </c>
      <c r="F57" s="1026">
        <v>0</v>
      </c>
      <c r="G57" s="1026">
        <v>0</v>
      </c>
      <c r="H57" s="1027">
        <v>0</v>
      </c>
    </row>
    <row r="58" spans="1:8" x14ac:dyDescent="0.25">
      <c r="A58" s="747" t="s">
        <v>1940</v>
      </c>
      <c r="H58" s="758"/>
    </row>
    <row r="59" spans="1:8" ht="25.5" customHeight="1" x14ac:dyDescent="0.25">
      <c r="A59" s="1176" t="s">
        <v>2151</v>
      </c>
      <c r="B59" s="1170"/>
      <c r="C59" s="1170"/>
      <c r="D59" s="1170"/>
      <c r="E59" s="1170"/>
      <c r="F59" s="762">
        <v>164725492.72</v>
      </c>
      <c r="G59" s="762">
        <v>164725492.72</v>
      </c>
      <c r="H59" s="763">
        <v>0</v>
      </c>
    </row>
    <row r="60" spans="1:8" x14ac:dyDescent="0.25">
      <c r="A60" s="752"/>
      <c r="B60" s="753"/>
      <c r="C60" s="753"/>
      <c r="D60" s="753"/>
      <c r="E60" s="753"/>
      <c r="F60" s="754"/>
      <c r="G60" s="755"/>
      <c r="H60" s="756">
        <v>0</v>
      </c>
    </row>
    <row r="61" spans="1:8" x14ac:dyDescent="0.25">
      <c r="G61" s="764"/>
    </row>
    <row r="62" spans="1:8" x14ac:dyDescent="0.25">
      <c r="G62" s="764"/>
    </row>
    <row r="63" spans="1:8" x14ac:dyDescent="0.25">
      <c r="G63" s="757"/>
    </row>
    <row r="64" spans="1:8" x14ac:dyDescent="0.25">
      <c r="G64" s="765"/>
    </row>
  </sheetData>
  <mergeCells count="20">
    <mergeCell ref="A56:E56"/>
    <mergeCell ref="A59:E59"/>
    <mergeCell ref="A36:E36"/>
    <mergeCell ref="B38:E38"/>
    <mergeCell ref="C40:E40"/>
    <mergeCell ref="C44:E44"/>
    <mergeCell ref="C49:E49"/>
    <mergeCell ref="C52:E52"/>
    <mergeCell ref="C30:E30"/>
    <mergeCell ref="A2:E2"/>
    <mergeCell ref="A4:E4"/>
    <mergeCell ref="B6:E6"/>
    <mergeCell ref="C8:E8"/>
    <mergeCell ref="A12:E12"/>
    <mergeCell ref="B14:E14"/>
    <mergeCell ref="C16:E16"/>
    <mergeCell ref="A19:E19"/>
    <mergeCell ref="B21:E21"/>
    <mergeCell ref="C23:E23"/>
    <mergeCell ref="B28:E28"/>
  </mergeCells>
  <printOptions horizontalCentered="1"/>
  <pageMargins left="0.75" right="0.75" top="1" bottom="1" header="0.5" footer="0.5"/>
  <pageSetup orientation="landscape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All.to A.xlsx</Nome_Originale>
    <Tipologia_Documento xmlns="346bd0ed-7293-4b73-945c-2c2df3540c05">Tabelle/Allegati al provvedimento</Tipologia_Documento>
    <Autore_Documento xmlns="346bd0ed-7293-4b73-945c-2c2df3540c05">SCARUSO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9b34c7ab2da580752e183d186fb5bcf9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2bc1484e239a2d604d3e937cac296461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233B607-3FBF-4B52-BE20-9C24F59C485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1F8C25E-8C7F-4A81-9C21-6EF3C965E133}">
  <ds:schemaRefs>
    <ds:schemaRef ds:uri="http://schemas.microsoft.com/office/2006/metadata/properties"/>
    <ds:schemaRef ds:uri="http://schemas.microsoft.com/office/infopath/2007/PartnerControls"/>
    <ds:schemaRef ds:uri="346bd0ed-7293-4b73-945c-2c2df3540c05"/>
    <ds:schemaRef ds:uri="17d42c57-8936-4c24-91a7-76c51d87eb77"/>
  </ds:schemaRefs>
</ds:datastoreItem>
</file>

<file path=customXml/itemProps3.xml><?xml version="1.0" encoding="utf-8"?>
<ds:datastoreItem xmlns:ds="http://schemas.openxmlformats.org/officeDocument/2006/customXml" ds:itemID="{19841914-CB78-4C27-B066-BF952561E6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6bd0ed-7293-4b73-945c-2c2df3540c05"/>
    <ds:schemaRef ds:uri="17d42c57-8936-4c24-91a7-76c51d87eb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16</vt:i4>
      </vt:variant>
      <vt:variant>
        <vt:lpstr>Intervalli denominati</vt:lpstr>
      </vt:variant>
      <vt:variant>
        <vt:i4>13</vt:i4>
      </vt:variant>
    </vt:vector>
  </HeadingPairs>
  <TitlesOfParts>
    <vt:vector size="29" baseType="lpstr">
      <vt:lpstr>Bilancio riclassificato 2 liv.</vt:lpstr>
      <vt:lpstr>bilancio riclassificato 3 liv.</vt:lpstr>
      <vt:lpstr>bilancio riclassificato 4 liv.</vt:lpstr>
      <vt:lpstr>bilancio riclassificato 5 liv.</vt:lpstr>
      <vt:lpstr>variazioni eservizio precedente</vt:lpstr>
      <vt:lpstr>Prospetto residui</vt:lpstr>
      <vt:lpstr>conto patrimonio</vt:lpstr>
      <vt:lpstr>situazione finanziaria</vt:lpstr>
      <vt:lpstr>riconciliazione bancaria</vt:lpstr>
      <vt:lpstr>Stato patrimoniale</vt:lpstr>
      <vt:lpstr>Conto economico</vt:lpstr>
      <vt:lpstr>Prosp.conc. entrate spese</vt:lpstr>
      <vt:lpstr>Prosp.conc. patrimonio</vt:lpstr>
      <vt:lpstr>indicatori di bilancio</vt:lpstr>
      <vt:lpstr>Siope spese</vt:lpstr>
      <vt:lpstr>Siope entrate</vt:lpstr>
      <vt:lpstr>'Conto economico'!Area_stampa</vt:lpstr>
      <vt:lpstr>'conto patrimonio'!Area_stampa</vt:lpstr>
      <vt:lpstr>'indicatori di bilancio'!Area_stampa</vt:lpstr>
      <vt:lpstr>'Prosp.conc. patrimonio'!Area_stampa</vt:lpstr>
      <vt:lpstr>'riconciliazione bancaria'!Area_stampa</vt:lpstr>
      <vt:lpstr>'Stato patrimoniale'!Area_stampa</vt:lpstr>
      <vt:lpstr>'Bilancio riclassificato 2 liv.'!Titoli_stampa</vt:lpstr>
      <vt:lpstr>'bilancio riclassificato 3 liv.'!Titoli_stampa</vt:lpstr>
      <vt:lpstr>'bilancio riclassificato 4 liv.'!Titoli_stampa</vt:lpstr>
      <vt:lpstr>'bilancio riclassificato 5 liv.'!Titoli_stampa</vt:lpstr>
      <vt:lpstr>'Conto economico'!Titoli_stampa</vt:lpstr>
      <vt:lpstr>'Stato patrimoniale'!Titoli_stampa</vt:lpstr>
      <vt:lpstr>'variazioni eservizio precedente'!Titoli_stampa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D'Addeo Domenico</dc:creator>
  <cp:keywords/>
  <dc:description/>
  <cp:lastModifiedBy>Trovato Laura</cp:lastModifiedBy>
  <cp:revision/>
  <dcterms:created xsi:type="dcterms:W3CDTF">2024-03-28T11:50:08Z</dcterms:created>
  <dcterms:modified xsi:type="dcterms:W3CDTF">2024-05-02T10:06:48Z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